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ac/Documents/4-Transparencia/Otros/Contratos Licitados/"/>
    </mc:Choice>
  </mc:AlternateContent>
  <xr:revisionPtr revIDLastSave="0" documentId="13_ncr:1_{55795EAC-2AF2-374F-9129-BEF8D3DB0B66}" xr6:coauthVersionLast="47" xr6:coauthVersionMax="47" xr10:uidLastSave="{00000000-0000-0000-0000-000000000000}"/>
  <bookViews>
    <workbookView xWindow="36020" yWindow="180" windowWidth="32320" windowHeight="21420" xr2:uid="{C48B32EC-38E6-6247-B4B3-2C318A528D46}"/>
  </bookViews>
  <sheets>
    <sheet name="202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" i="2" l="1" a="1"/>
  <c r="C75" i="2"/>
  <c r="C9" i="2" a="1"/>
  <c r="C9" i="2"/>
  <c r="C6" i="2" a="1"/>
  <c r="C6" i="2"/>
  <c r="C15" i="2" a="1"/>
  <c r="C15" i="2" s="1"/>
  <c r="C13" i="2" a="1"/>
  <c r="C13" i="2"/>
  <c r="C18" i="2" a="1"/>
  <c r="C18" i="2" s="1"/>
  <c r="C16" i="2" a="1"/>
  <c r="C16" i="2" s="1"/>
  <c r="C17" i="2" a="1"/>
  <c r="C17" i="2" s="1"/>
  <c r="C20" i="2" a="1"/>
  <c r="C20" i="2" s="1"/>
  <c r="C25" i="2" a="1"/>
  <c r="C25" i="2" s="1"/>
  <c r="C26" i="2" a="1"/>
  <c r="C26" i="2"/>
  <c r="C30" i="2" a="1"/>
  <c r="C30" i="2"/>
  <c r="C35" i="2" a="1"/>
  <c r="C35" i="2"/>
  <c r="C39" i="2" a="1"/>
  <c r="C39" i="2"/>
  <c r="C45" i="2" a="1"/>
  <c r="C45" i="2"/>
  <c r="C46" i="2" a="1"/>
  <c r="C46" i="2"/>
  <c r="C48" i="2" a="1"/>
  <c r="C48" i="2"/>
  <c r="C52" i="2" a="1"/>
  <c r="C52" i="2"/>
  <c r="C53" i="2" a="1"/>
  <c r="C53" i="2" s="1"/>
  <c r="C55" i="2" a="1"/>
  <c r="C55" i="2" s="1"/>
  <c r="C56" i="2" a="1"/>
  <c r="C56" i="2" s="1"/>
  <c r="C63" i="2" a="1"/>
  <c r="C63" i="2" s="1"/>
  <c r="C67" i="2" a="1"/>
  <c r="C67" i="2"/>
  <c r="C77" i="2" a="1"/>
  <c r="C77" i="2" s="1"/>
  <c r="C82" i="2" a="1"/>
  <c r="C82" i="2" s="1"/>
  <c r="C2" i="2" a="1"/>
  <c r="C2" i="2" s="1"/>
  <c r="C5" i="2" a="1"/>
  <c r="C5" i="2" s="1"/>
  <c r="C4" i="2" a="1"/>
  <c r="C4" i="2" s="1"/>
  <c r="C8" i="2" a="1"/>
  <c r="C8" i="2"/>
  <c r="C7" i="2" a="1"/>
  <c r="C7" i="2" s="1"/>
  <c r="C14" i="2" a="1"/>
  <c r="C14" i="2" s="1"/>
  <c r="C11" i="2" a="1"/>
  <c r="C11" i="2" s="1"/>
  <c r="C3" i="2" a="1"/>
  <c r="C3" i="2" s="1"/>
  <c r="C12" i="2" a="1"/>
  <c r="C12" i="2" s="1"/>
  <c r="C10" i="2" a="1"/>
  <c r="C10" i="2" s="1"/>
  <c r="C19" i="2" a="1"/>
  <c r="C19" i="2" s="1"/>
  <c r="C21" i="2" a="1"/>
  <c r="C21" i="2" s="1"/>
  <c r="C22" i="2" a="1"/>
  <c r="C22" i="2" s="1"/>
  <c r="C29" i="2" a="1"/>
  <c r="C29" i="2" s="1"/>
  <c r="C23" i="2" a="1"/>
  <c r="C23" i="2" s="1"/>
  <c r="C24" i="2" a="1"/>
  <c r="C24" i="2" s="1"/>
  <c r="C33" i="2" a="1"/>
  <c r="C33" i="2" s="1"/>
  <c r="C27" i="2" a="1"/>
  <c r="C27" i="2" s="1"/>
  <c r="C34" i="2" a="1"/>
  <c r="C34" i="2" s="1"/>
  <c r="C37" i="2" a="1"/>
  <c r="C37" i="2" s="1"/>
  <c r="C36" i="2" a="1"/>
  <c r="C36" i="2" s="1"/>
  <c r="C38" i="2" a="1"/>
  <c r="C38" i="2" s="1"/>
  <c r="C42" i="2" a="1"/>
  <c r="C42" i="2" s="1"/>
  <c r="C51" i="2" a="1"/>
  <c r="C51" i="2" s="1"/>
  <c r="C44" i="2" a="1"/>
  <c r="C44" i="2" s="1"/>
  <c r="C54" i="2" a="1"/>
  <c r="C54" i="2" s="1"/>
  <c r="C49" i="2" a="1"/>
  <c r="C49" i="2" s="1"/>
  <c r="C58" i="2" a="1"/>
  <c r="C58" i="2" s="1"/>
  <c r="C57" i="2" a="1"/>
  <c r="C57" i="2" s="1"/>
  <c r="C60" i="2" a="1"/>
  <c r="C60" i="2" s="1"/>
  <c r="C64" i="2" a="1"/>
  <c r="C64" i="2" s="1"/>
  <c r="C62" i="2" a="1"/>
  <c r="C62" i="2" s="1"/>
  <c r="C65" i="2" a="1"/>
  <c r="C65" i="2" s="1"/>
  <c r="C68" i="2" a="1"/>
  <c r="C68" i="2" s="1"/>
  <c r="C69" i="2" a="1"/>
  <c r="C69" i="2" s="1"/>
  <c r="C66" i="2" a="1"/>
  <c r="C66" i="2" s="1"/>
  <c r="C70" i="2" a="1"/>
  <c r="C70" i="2" s="1"/>
  <c r="C71" i="2" a="1"/>
  <c r="C71" i="2" s="1"/>
  <c r="C72" i="2" a="1"/>
  <c r="C72" i="2" s="1"/>
  <c r="C73" i="2" a="1"/>
  <c r="C73" i="2" s="1"/>
  <c r="C83" i="2" a="1"/>
  <c r="C83" i="2" s="1"/>
  <c r="C76" i="2" a="1"/>
  <c r="C76" i="2" s="1"/>
  <c r="C84" i="2" a="1"/>
  <c r="C84" i="2" s="1"/>
  <c r="C85" i="2" a="1"/>
  <c r="C85" i="2" s="1"/>
  <c r="C78" i="2" a="1"/>
  <c r="C78" i="2" s="1"/>
  <c r="C79" i="2" a="1"/>
  <c r="C79" i="2" s="1"/>
  <c r="C80" i="2" a="1"/>
  <c r="C80" i="2" s="1"/>
  <c r="C81" i="2" a="1"/>
  <c r="C81" i="2" s="1"/>
  <c r="C59" i="2" a="1"/>
  <c r="C59" i="2" s="1"/>
  <c r="C40" i="2" a="1"/>
  <c r="C4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<sst xmlns="http://schemas.openxmlformats.org/spreadsheetml/2006/main" count="352" uniqueCount="180">
  <si>
    <t>Abierto</t>
  </si>
  <si>
    <t>Servicios</t>
  </si>
  <si>
    <t>Abierto Simplificado</t>
  </si>
  <si>
    <t>Suministro de material de oficina para las diversas unidades administrativas de la Universidad de Alcalá.</t>
  </si>
  <si>
    <t>Servicio de soporte oficial del fabricante del sistema de almacenamiento tipo “NAS” en el entorno de explotación de los Servicios Informáticos de la Universidad de Alcalá.</t>
  </si>
  <si>
    <t>Servicio de una póliza de seguros de vida y accidentes para el personal de la Universidad de Alcalá</t>
  </si>
  <si>
    <t>Servicio de seguro de daños materiales y responsabilidad civil para la Universidad de Alcalá</t>
  </si>
  <si>
    <t>Suministro de gas propano a granel necesario para el funcionamiento de los laboratorios de la Facultad de Medicina y la Facultad de Ciencias.</t>
  </si>
  <si>
    <t>Obras</t>
  </si>
  <si>
    <t>Servicio de autobús discrecional</t>
  </si>
  <si>
    <t>Modalidad</t>
  </si>
  <si>
    <t>Procedimiento</t>
  </si>
  <si>
    <t>Expediente</t>
  </si>
  <si>
    <t>Objeto</t>
  </si>
  <si>
    <t>Importe con Impuestos</t>
  </si>
  <si>
    <t>Fin licitación</t>
  </si>
  <si>
    <t>2025/075.SER.NGSP.UC</t>
  </si>
  <si>
    <t>Servicio de mantenimiento y soporte del software de gestión editorial GESEDI</t>
  </si>
  <si>
    <t>2025/071.SUM.NGSP.UC</t>
  </si>
  <si>
    <t>Suministro de licencia del software NORAYDOCS para la gestión del Comité de Ética de la Investigación y Experimentación Animal de la Universidad de Alcalá</t>
  </si>
  <si>
    <t>2025/059.SER.ABRSA.M</t>
  </si>
  <si>
    <t>Servicio de mantenimiento preventivo del calorímetro diferencial de barrido DSC 3 Mettler Toledo, Module 444, ubicado en el Departamento de Ciencias Biomédicas (Facultad Farmacia)</t>
  </si>
  <si>
    <t>2025/073.SER.ABRSA.M</t>
  </si>
  <si>
    <t>Servicio de mantenimiento preventivo del sistema de purificación de agua Merck Life-Science-Millipore y material fungible necesario para su funcionamiento, ubicado en el Centro de Química Aplicada y Biotecnología (CQAB)</t>
  </si>
  <si>
    <t>2025/069.SUM.ABRSA.M</t>
  </si>
  <si>
    <t>Suministro e instalación de un incubador con control de CO2, temperatura y humedad, un lector de placas multimodal y un fluorómetro y espectrofotómetro UV-Vis de ultra microvolumen.</t>
  </si>
  <si>
    <t>2025/072.SER.ABR.MC</t>
  </si>
  <si>
    <t>Servicio de mantenimiento de instalaciones de protección conra incendios, aljibes, equipos de bombeo (P.C.I., agua sanitaria y riego), y sistemas de ventilación y protección contra gases en los edificios de la Universidad de Alcalá</t>
  </si>
  <si>
    <t>2025/077.SER.ABRSA.M</t>
  </si>
  <si>
    <t>Servicio de mantenimiento de los sistemas de producción de agua purificada instalados en diversos centros de la Universidad.</t>
  </si>
  <si>
    <t>2025/040.SER.NGSP.UC</t>
  </si>
  <si>
    <t>Servicio de mantenimiento, preventivo y reactivo, de la plataforma @LIMS para los centros CQAB, CAI Química y CAI de Medicina y Biología de la Universidad de Alcalá.</t>
  </si>
  <si>
    <t>2025/068.SUM.NGSP.UC</t>
  </si>
  <si>
    <t>Suministro de licencia deL software de Gestor de Animales AniBio para el Centro de Experimentación Animal (CAI de Medicina y Biología)</t>
  </si>
  <si>
    <t>2025/070.SER.ABRSA.M</t>
  </si>
  <si>
    <t>Servicios necesarios para la impartición y gestión del Máster de Formación Permanente en Hepatología</t>
  </si>
  <si>
    <t>2025/076.SER.ABR.MC</t>
  </si>
  <si>
    <t>Servicios de cualificación de los equipos de extracción de la Universidad de Alcalá.</t>
  </si>
  <si>
    <t>2025/067.SER.ABR.MC</t>
  </si>
  <si>
    <t>Servicio de mantenimiento de las instalaciones y equipos a presión, tales como bombas de vacío, secadores y compresores de aire, de la Universidad de Alcalá</t>
  </si>
  <si>
    <t>2025/063.SUM.ABRSA.M</t>
  </si>
  <si>
    <t>Suministro, con instalación y mantenimiento, mediante arrendamiento sin opción de compra, de fuentes de agua conectadas a la red general de abastecimiento</t>
  </si>
  <si>
    <t>2025/064.SER.ABRSA.MC</t>
  </si>
  <si>
    <t>Servicio de mantenimiento de las cámaras y equipos frigoríficos, propiedad de la Universidad de Alcalá</t>
  </si>
  <si>
    <t>2025/062.SUM.NGSP.UC</t>
  </si>
  <si>
    <t>Suministro de una licencia única para la utilización de resúmenes de prensa por parte de la Universidad de Alcalá, a través del Centro Español de Derechos Reprográficos EGDPI (CEDRO), conforme a lo establecido en el artículo 32.1 de la Ley de Propiedad Intelectual, para su uso interno</t>
  </si>
  <si>
    <t>2025/058.SUM.ABRSA.M</t>
  </si>
  <si>
    <t>Suministro de librería de cinstas para backup en la Universidad de Alcalá</t>
  </si>
  <si>
    <t>2025/061.SUM.ABR.MC</t>
  </si>
  <si>
    <t>Suministro de flores para la ornamentación floral en los espacios de la Universidad de Alcalá y para atenciones protocolarias.</t>
  </si>
  <si>
    <t>2025/057.SER.ABR.MC</t>
  </si>
  <si>
    <t>2025/056.SUM.ABRSA.M</t>
  </si>
  <si>
    <t>Suministro de medicamentos, y demás especialidades farmacéuticas, así como de material fungible para el Servicio de Prevención de la Universidad de Alcalá.</t>
  </si>
  <si>
    <t>2025/052.SER.ABRSA.M</t>
  </si>
  <si>
    <t>Mantenimiento y evolución del Sistema de Gestión Investigadora y Académica SGIA del Instituto Franklin-UAH, del servicio web donde se realizan las matriculaciones y la gestión de eventos, así como de sus sistemas asociados y necesarios para su funcionamiento</t>
  </si>
  <si>
    <t>2025/036.OBR.ABRS.MC</t>
  </si>
  <si>
    <t>Obras de cubrición provisional de la antigua cárcel de mujeres "La Galera" de la Universidad de Alcalá</t>
  </si>
  <si>
    <t>2025/015.OBR.ABRS.MC</t>
  </si>
  <si>
    <t>Obras de reforma y remodelación del laboratorio de disección de la facultad de medicina en el Campus Científico Tecnológico de la Universidad de Alcalá</t>
  </si>
  <si>
    <t>2024/058.OBR.ABR.MC</t>
  </si>
  <si>
    <t>Obras de construcción de aulario sobre el aparcamiento subterráneo del nuevo Campus de la UAH en Guadalajara</t>
  </si>
  <si>
    <t>2024/057.SD.ESPEC1</t>
  </si>
  <si>
    <t>Adquisición de un citómetro analizador espectral de 5 láseres</t>
  </si>
  <si>
    <t>2025/046.SUM.ABR.MC</t>
  </si>
  <si>
    <t>Suministro, instalación y puesta en funcionamiento de un microscopio electrónico de barrido de emisión de campo (FE-SEM) para el CAI en Medicina – Biología de la UAH.</t>
  </si>
  <si>
    <t>2025/050.SUM.ABR.MC</t>
  </si>
  <si>
    <t>Suministro, instalación y soporte de un nodo de cálculo computacional basado en GPU para desarrollo de sistemas basados en inteligencia artificial.</t>
  </si>
  <si>
    <t>2023/082.SD.ESPEC1</t>
  </si>
  <si>
    <t>Suministro de 350 ordenadores All-in-One. Categoría 6: Equipamiento informático All in One y accesorios.</t>
  </si>
  <si>
    <t>2025/048.SUM.ABR.MC</t>
  </si>
  <si>
    <t>Suministro para la ampliación de infraestructura HCI en la Universidad de Alcalá</t>
  </si>
  <si>
    <t>2025/045.SUM.NGSP.UC</t>
  </si>
  <si>
    <t>Suministro de un equipo de dicroísmo circular.</t>
  </si>
  <si>
    <t>2025/026.SUM.ABRSA.M</t>
  </si>
  <si>
    <t>2025/030.SUM.ABRSA.M</t>
  </si>
  <si>
    <t>Suministro de mobiliario para las diversas dependencias universitarias de la Universidad de Alcalá.</t>
  </si>
  <si>
    <t>2025/023.SUM.ABR.MC</t>
  </si>
  <si>
    <t>Suministro de un espectrómetro de masas triple cuadrupolo (MS) con fuentes de ionización ESI-AJS y APCI.</t>
  </si>
  <si>
    <t>2025/029.SUM.ABRSA.M</t>
  </si>
  <si>
    <t>2025/025.SUM.NGSP.UC</t>
  </si>
  <si>
    <t>Suministro del programa mideNet V3, licencia SaaS, para la definición y gestión de indicadores del cuadro de mando integral (CMI) del Servicio de Biblioteca.</t>
  </si>
  <si>
    <t>2025/024.SUM.ABRSA.M</t>
  </si>
  <si>
    <t>Suministro de material de papelería para la imprenta de la Universidad de Alcalá.</t>
  </si>
  <si>
    <t>Suministro</t>
  </si>
  <si>
    <t>2025/021.SUM.ABR.MC</t>
  </si>
  <si>
    <t>Servicio de mantenimiento de puertas peatonales automáticas y barreras de parking, propiedad de la Uniersidad de Alcalá y suministro de material necesario para el mantenimiento preventivo correctivo</t>
  </si>
  <si>
    <t>2025/022.SUM.ABR.MC</t>
  </si>
  <si>
    <t>Suministro de un equipo de espectrometría de plasma acoplado inductivamente con múltiples cuadrupolos y detector de masas de última generación.</t>
  </si>
  <si>
    <t>2025/011.SUM.ABR.MC</t>
  </si>
  <si>
    <t>2025/005.SUM.ABR.MC</t>
  </si>
  <si>
    <t>Suministro de gases envasados, de diverso material, de los propios envases, depósito fijo y móviles, así como del servicio de gestión todo el suministro mediante un Centro de Servicios.</t>
  </si>
  <si>
    <t>2024/086.SUM.ABR.MC</t>
  </si>
  <si>
    <t>Adquisición, integración y mantenimiento de un software y hardware informático para la gestión de las instalaciones deeportivas de la UAH</t>
  </si>
  <si>
    <t>2024/079.SUM.ABR.UC</t>
  </si>
  <si>
    <t>Suministro de energía eléctrica para los edificios, centros e instalaciones y viarias de la Universidad de Alcalá y de Ciudad Residencial Universitaria, S.A.</t>
  </si>
  <si>
    <t>2025/053.SER.ABRSA.M</t>
  </si>
  <si>
    <t>Localización, seguimiento, almacenamiento y envío de alertas de noticias de la Universidad de Alcalá en prensa digital, radio y televisión con máxima cobertura de medios a nivel nacional, regional y local, base de datos actualizada de periodistas y medios e informes periódicos.</t>
  </si>
  <si>
    <t>2025/049.SER.NGSP.UC</t>
  </si>
  <si>
    <t>Servicio de mantenimiento y soporte de licencias y módulos del Servicio de Prevención de la UAH (WinMedtra, WinSehtra, Portal Prevención y Gestión Citaciones)</t>
  </si>
  <si>
    <t>2025/042.SER.ABRSA.M</t>
  </si>
  <si>
    <t>2025/051.SER.ABR.MC</t>
  </si>
  <si>
    <t>Servicios de mantenimiento de los equipos Q-Exactive y LC Dionex de Thermo Fisher Scientific, ubicados en el Centro de Química Aplicada y Biotecnología (CQAB) de la Universidad de Alcalá</t>
  </si>
  <si>
    <t>2025/041.SER.NGSP.UC</t>
  </si>
  <si>
    <t>Soporte del sistema ÁlamoCMU, mantenimiento de licencias y desarrollo de nuevos indicadores en los cuadros de mando de Gestión Académica, Económica y de Recursos Humanos</t>
  </si>
  <si>
    <t>2025/043.SER.ABR.MC</t>
  </si>
  <si>
    <t>Servicio de mantenimiento correctivo de la maquinaria y equipamiento de hostelería de las cafeterías, cocinas y comedores existentes en los edificios propiedad de la Universidad de Alcalá.</t>
  </si>
  <si>
    <t>2025/047.SER.NGSP.UC</t>
  </si>
  <si>
    <t>Servicio de mantenimiento del equipo de citometría FACSAria II SORP 5L SORP ubicado en el Departamento de Medicina y Especialidades Médicas</t>
  </si>
  <si>
    <t>2025/044.PRI.SER.ABRSA.MC</t>
  </si>
  <si>
    <t>Servicio de seguro de bienes artísticos de la Universidad de Alcalá</t>
  </si>
  <si>
    <t>2025/038.SER.ABRSA.M</t>
  </si>
  <si>
    <t>Servicio del mantenimiento adaptativo del software de gestión de incidencias y la renovación de licencias de uso del software de gestión de incidencias.</t>
  </si>
  <si>
    <t>2025/039.SER.ABR.MC</t>
  </si>
  <si>
    <t>Servicios profesionales de asesoría en estructura dentro de las obras de creación del nuevo campus de la Universidad de Alcalá en Guadalajara</t>
  </si>
  <si>
    <t>2025/032.SER.ABR.MC</t>
  </si>
  <si>
    <t>Servicios profesionales de Procuraduría para la representación procesal de la Universidad de Alcalá en toda clase de procesos y ante cualquier orden jurisdiccional</t>
  </si>
  <si>
    <t>2025/008.SER.NGSP.UC</t>
  </si>
  <si>
    <t>Servicios de alquiler de espacios, traslados y accesorios para la fase presencial del Máster en Hidrología y Gestión de los Recursos Hídricos (Modalidad semipresencial) en Santiago de Chile.</t>
  </si>
  <si>
    <t>2025/035.PRI.SER.ABRS.MC</t>
  </si>
  <si>
    <t>Póliza de seguros de repatriación de alumnos extranjeros en caso de accidente, enfermedad grave o fallecimiento</t>
  </si>
  <si>
    <t>2025/027.SER.NGSP.UC</t>
  </si>
  <si>
    <t>Servicio de mantenimiento del sistema de corrección de exámenes y suministro de hojas de examen compatibles con el sistema de lectura.</t>
  </si>
  <si>
    <t>2025/034.SER.ABR.MC</t>
  </si>
  <si>
    <t>Servicio de mantenimiento de arquetas y colectores de la red de saneamiento y pluvial de los distintos edificios y campus de la Universidad de Alcalá</t>
  </si>
  <si>
    <t>2025/033.PRI.SER.ABR.MC</t>
  </si>
  <si>
    <t>Seguro colectivo de salud para personas extranjeras en la Universidad de Alcalá</t>
  </si>
  <si>
    <t>2025/031.PRI.SER.ABR.MC</t>
  </si>
  <si>
    <t>2025/019.SER.NGSP.UC</t>
  </si>
  <si>
    <t>Servicio de mantenimiento y servicios gestionados del sistema Universitas XXI de la Universidad de Alcalá</t>
  </si>
  <si>
    <t>2025/028.SER.ABRSA.M</t>
  </si>
  <si>
    <t>2025/020.PRI.SER.ABR.MC</t>
  </si>
  <si>
    <t>2025/016.SER.NGSP.UC</t>
  </si>
  <si>
    <t>Mantenimiento, suministro de consumibles, así como el pago de copias, de las dos máquinas que la Imprenta de la Universidad posee para la realización de los trabajos de papelería corporativa.</t>
  </si>
  <si>
    <t>2025/017.SER.ABRSA.M</t>
  </si>
  <si>
    <t>Servicio de la gestión de residuos de aparatos eléctricos y electrónicos, pilas y baterías, tóner y otros residuos no peligrosos generados por la actividad de la Universidad de Alcalá</t>
  </si>
  <si>
    <t>2025/018.SER.ABR.MC</t>
  </si>
  <si>
    <t>Servicio de mensajería y paquetería urgente puerta a puerta para la Universidad de Alcalá</t>
  </si>
  <si>
    <t>2025/014.PRI.SER.ABRSA.MC</t>
  </si>
  <si>
    <t>Servicio de seguro para los alumnos Erasmus de la Universidad de Alcalá</t>
  </si>
  <si>
    <t>2025/004.SER.NGSP.UC</t>
  </si>
  <si>
    <t>Mantenimiento preventivo de ultracentrífuga Optima XPN 100-IVD, marca Beckman Coulter, ubicado en Unidad Docente de Bioquímica y Biología Molecular (Dpto. Biología de Sistemas)</t>
  </si>
  <si>
    <t>2025/012.SER.ABR.MC</t>
  </si>
  <si>
    <t>Servicio de retirada transporte y eliminación o tratamiento final de residuos sólidos urbanos</t>
  </si>
  <si>
    <t>2025/013.SER.ABR.MC</t>
  </si>
  <si>
    <t>Servicio de Laboratorio de Análisis Clínicos y pruebas complementarias para el área sanitaria del Servicio de Prevención Propio de la UAH.</t>
  </si>
  <si>
    <t>2025/010.SER.ABRSA.M</t>
  </si>
  <si>
    <t>Servicio de asesoramiento externo para la mejora del sistema de gestión ambiental implantado en la Universidad de Alcalá, conforme a la Norma UNE EN ISO 14001:2015</t>
  </si>
  <si>
    <t>2025/009.SER.NGSP.UC</t>
  </si>
  <si>
    <t>Mantenimiento preventivo y correctivo del espectrómetro Varian NMR System 500 multinuclear, marca Agilent, ubicado en el Centro de Espectroscopia de Resonancia Magnética Nuclear (CERMN) del CAI de Química.</t>
  </si>
  <si>
    <t>2024/087.SER.ABR.MC</t>
  </si>
  <si>
    <t>Servicio de mantenimiento de las residencias universitarias</t>
  </si>
  <si>
    <t>2025/006.SER.ABRSA.M</t>
  </si>
  <si>
    <t>Servicio de difusión y captación de alumnos para la modalidad semipresencial del Máster Universitario en Hidrología y Gestión de los Recursos Hídricos (curso académico 2025-2026)</t>
  </si>
  <si>
    <t>2025/003.SER.ABRSA.M</t>
  </si>
  <si>
    <t>Servicio de mantenimiento preventivo y correctivo del equipo infrarrojo IS10 Thermo Fisher, ubicado en los laboratorios de Química Física (Facultad Farmacia)</t>
  </si>
  <si>
    <t>2025/001.SER.ABRSA.MC</t>
  </si>
  <si>
    <t>Servicio de prevención ajeno para la realización de actividades de la especialidad de medicina del trabajo en la Universidad de Alcalá</t>
  </si>
  <si>
    <t>2025/002.SER.ABR.MC</t>
  </si>
  <si>
    <t>Servicios profesionales de asesoría en estructura e instalaciones, dentro de las obras de creación del nuevo campus de la Universidad de Alcalá en Guadalajara</t>
  </si>
  <si>
    <t>2024/089.SER.ABRSA.M</t>
  </si>
  <si>
    <t>Servicio de mantenimiento preventivo y correctivo del cromatógrafo de gases GCMS Agilent 8860-5977B ubicado en la Facultad de Farmacia.</t>
  </si>
  <si>
    <t>2024/068.PRI.SER.ABRS.MC</t>
  </si>
  <si>
    <t>Servicio de seguro para los alumnos erasmus de la Universidad de Alcalá</t>
  </si>
  <si>
    <t>2024/088.SER.ABR.MC</t>
  </si>
  <si>
    <t>Servicio de recogida y traslado de documentación, mobiliario (incluyendo montaje y desmontaje) y enseres</t>
  </si>
  <si>
    <t>2024/082.SER.ABRSA.M</t>
  </si>
  <si>
    <t>Servicio de mantenimiento preventivo / preventivo y correctivo, de diversos equipos de laboratorio de la Universidad de Alcalá</t>
  </si>
  <si>
    <t>2024/084.SER.ABRSA.M</t>
  </si>
  <si>
    <t>Servicio de mantenimiento correctivo de equipos de electroforesis capilar CE1 y CE3 Agilent, ubicados en en el laboratorio de Química Analítica del edificio Polivalente.</t>
  </si>
  <si>
    <t>2024/085.SER.ABR.MC</t>
  </si>
  <si>
    <t>Servicio de fotografía, para todas las actividades que precise el Gabinete del Rector y el Departamento de Comunicación.</t>
  </si>
  <si>
    <t>2024/059.SER.ABR.MC</t>
  </si>
  <si>
    <t>Servicio de producción impresa especializada de materiales gráficos para la Universidad de Alcalá.</t>
  </si>
  <si>
    <t>2024/078.SER.ABR.MC</t>
  </si>
  <si>
    <t>Servicio de mantenimiento de las instalaciones de climatización, ACS, gases y aljibes de todos los edificios de la UAH</t>
  </si>
  <si>
    <t>2024/075.SER.ABR.MC</t>
  </si>
  <si>
    <t>Servicio de mantenimiento de los ascensores, plataformas salvaescaleras, montacargas, montalibros y montaplatos de los edificios de la Universidad de Alcalá.</t>
  </si>
  <si>
    <t>Basado en Acuerdo Marco o Sistema Dinámico</t>
  </si>
  <si>
    <t>Organismo</t>
  </si>
  <si>
    <t>Servicio de contratación Compras e Inventario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</si>
</sst>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5" x14ac:knownFonts="1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3"/>
      <color rgb="FF555555"/>
      <name val="Calibri"/>
      <family val="2"/>
    </font>
    <font>
      <b/>
      <sz val="12"/>
      <color theme="1"/>
      <name val="Calibri"/>
      <family val="2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8" fontId="2" fillId="0" borderId="0" xfId="0" applyNumberFormat="1" applyFont="1" applyAlignment="1">
      <alignment horizontal="center" vertical="center" wrapText="1"/>
    </xf>
    <xf numFmtId="22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licitacion.uah.es/licitacion/fichaExpte.do?idExpediente=4012" TargetMode="External"/><Relationship Id="rId21" Type="http://schemas.openxmlformats.org/officeDocument/2006/relationships/hyperlink" Target="https://licitacion.uah.es/licitacion/fichaExpte.do?idExpediente=4071" TargetMode="External"/><Relationship Id="rId42" Type="http://schemas.openxmlformats.org/officeDocument/2006/relationships/hyperlink" Target="https://licitacion.uah.es/licitacion/fichaExpte.do?idExpediente=4278" TargetMode="External"/><Relationship Id="rId47" Type="http://schemas.openxmlformats.org/officeDocument/2006/relationships/hyperlink" Target="https://licitacion.uah.es/licitacion/fichaExpte.do?idExpediente=4155" TargetMode="External"/><Relationship Id="rId63" Type="http://schemas.openxmlformats.org/officeDocument/2006/relationships/hyperlink" Target="https://licitacion.uah.es/licitacion/fichaExpte.do?idExpediente=4034" TargetMode="External"/><Relationship Id="rId68" Type="http://schemas.openxmlformats.org/officeDocument/2006/relationships/hyperlink" Target="https://licitacion.uah.es/licitacion/fichaExpte.do?idExpediente=4019" TargetMode="External"/><Relationship Id="rId84" Type="http://schemas.openxmlformats.org/officeDocument/2006/relationships/hyperlink" Target="https://licitacion.uah.es/licitacion/fichaExpte.do?idExpediente=3899" TargetMode="External"/><Relationship Id="rId16" Type="http://schemas.openxmlformats.org/officeDocument/2006/relationships/hyperlink" Target="https://licitacion.uah.es/licitacion/fichaExpte.do?idExpediente=4156" TargetMode="External"/><Relationship Id="rId11" Type="http://schemas.openxmlformats.org/officeDocument/2006/relationships/hyperlink" Target="https://licitacion.uah.es/licitacion/fichaExpte.do?idExpediente=4281" TargetMode="External"/><Relationship Id="rId32" Type="http://schemas.openxmlformats.org/officeDocument/2006/relationships/hyperlink" Target="https://licitacion.uah.es/licitacion/fichaExpte.do?idExpediente=4340" TargetMode="External"/><Relationship Id="rId37" Type="http://schemas.openxmlformats.org/officeDocument/2006/relationships/hyperlink" Target="https://licitacion.uah.es/licitacion/fichaExpte.do?idExpediente=4320" TargetMode="External"/><Relationship Id="rId53" Type="http://schemas.openxmlformats.org/officeDocument/2006/relationships/hyperlink" Target="https://licitacion.uah.es/licitacion/fichaExpte.do?idExpediente=4050" TargetMode="External"/><Relationship Id="rId58" Type="http://schemas.openxmlformats.org/officeDocument/2006/relationships/hyperlink" Target="https://licitacion.uah.es/licitacion/fichaExpte.do?idExpediente=4078" TargetMode="External"/><Relationship Id="rId74" Type="http://schemas.openxmlformats.org/officeDocument/2006/relationships/hyperlink" Target="https://licitacion.uah.es/licitacion/fichaExpte.do?idExpediente=3986" TargetMode="External"/><Relationship Id="rId79" Type="http://schemas.openxmlformats.org/officeDocument/2006/relationships/hyperlink" Target="https://licitacion.uah.es/licitacion/fichaExpte.do?idExpediente=3941" TargetMode="External"/><Relationship Id="rId5" Type="http://schemas.openxmlformats.org/officeDocument/2006/relationships/hyperlink" Target="https://licitacion.uah.es/licitacion/fichaExpte.do?idExpediente=4333" TargetMode="External"/><Relationship Id="rId61" Type="http://schemas.openxmlformats.org/officeDocument/2006/relationships/hyperlink" Target="https://licitacion.uah.es/licitacion/fichaExpte.do?idExpediente=4055" TargetMode="External"/><Relationship Id="rId82" Type="http://schemas.openxmlformats.org/officeDocument/2006/relationships/hyperlink" Target="https://licitacion.uah.es/licitacion/fichaExpte.do?idExpediente=3929" TargetMode="External"/><Relationship Id="rId19" Type="http://schemas.openxmlformats.org/officeDocument/2006/relationships/hyperlink" Target="https://licitacion.uah.es/licitacion/fichaExpte.do?idExpediente=4082" TargetMode="External"/><Relationship Id="rId14" Type="http://schemas.openxmlformats.org/officeDocument/2006/relationships/hyperlink" Target="https://licitacion.uah.es/licitacion/fichaExpte.do?idExpediente=4166" TargetMode="External"/><Relationship Id="rId22" Type="http://schemas.openxmlformats.org/officeDocument/2006/relationships/hyperlink" Target="https://licitacion.uah.es/licitacion/fichaExpte.do?idExpediente=4064" TargetMode="External"/><Relationship Id="rId27" Type="http://schemas.openxmlformats.org/officeDocument/2006/relationships/hyperlink" Target="https://licitacion.uah.es/licitacion/fichaExpte.do?idExpediente=3993" TargetMode="External"/><Relationship Id="rId30" Type="http://schemas.openxmlformats.org/officeDocument/2006/relationships/hyperlink" Target="https://licitacion.uah.es/licitacion/fichaExpte.do?idExpediente=4363" TargetMode="External"/><Relationship Id="rId35" Type="http://schemas.openxmlformats.org/officeDocument/2006/relationships/hyperlink" Target="https://licitacion.uah.es/licitacion/fichaExpte.do?idExpediente=4323" TargetMode="External"/><Relationship Id="rId43" Type="http://schemas.openxmlformats.org/officeDocument/2006/relationships/hyperlink" Target="https://licitacion.uah.es/licitacion/fichaExpte.do?idExpediente=4267" TargetMode="External"/><Relationship Id="rId48" Type="http://schemas.openxmlformats.org/officeDocument/2006/relationships/hyperlink" Target="https://licitacion.uah.es/licitacion/fichaExpte.do?idExpediente=4149" TargetMode="External"/><Relationship Id="rId56" Type="http://schemas.openxmlformats.org/officeDocument/2006/relationships/hyperlink" Target="https://licitacion.uah.es/licitacion/fichaExpte.do?idExpediente=4085" TargetMode="External"/><Relationship Id="rId64" Type="http://schemas.openxmlformats.org/officeDocument/2006/relationships/hyperlink" Target="https://licitacion.uah.es/licitacion/fichaExpte.do?idExpediente=4031" TargetMode="External"/><Relationship Id="rId69" Type="http://schemas.openxmlformats.org/officeDocument/2006/relationships/hyperlink" Target="https://licitacion.uah.es/licitacion/fichaExpte.do?idExpediente=3997" TargetMode="External"/><Relationship Id="rId77" Type="http://schemas.openxmlformats.org/officeDocument/2006/relationships/hyperlink" Target="https://licitacion.uah.es/licitacion/fichaExpte.do?idExpediente=3949" TargetMode="External"/><Relationship Id="rId8" Type="http://schemas.openxmlformats.org/officeDocument/2006/relationships/hyperlink" Target="https://licitacion.uah.es/licitacion/fichaExpte.do?idExpediente=4306" TargetMode="External"/><Relationship Id="rId51" Type="http://schemas.openxmlformats.org/officeDocument/2006/relationships/hyperlink" Target="https://licitacion.uah.es/licitacion/fichaExpte.do?idExpediente=4123" TargetMode="External"/><Relationship Id="rId72" Type="http://schemas.openxmlformats.org/officeDocument/2006/relationships/hyperlink" Target="https://licitacion.uah.es/licitacion/fichaExpte.do?idExpediente=3992" TargetMode="External"/><Relationship Id="rId80" Type="http://schemas.openxmlformats.org/officeDocument/2006/relationships/hyperlink" Target="https://licitacion.uah.es/licitacion/fichaExpte.do?idExpediente=3940" TargetMode="External"/><Relationship Id="rId3" Type="http://schemas.openxmlformats.org/officeDocument/2006/relationships/hyperlink" Target="https://licitacion.uah.es/licitacion/fichaExpte.do?idExpediente=3946" TargetMode="External"/><Relationship Id="rId12" Type="http://schemas.openxmlformats.org/officeDocument/2006/relationships/hyperlink" Target="https://licitacion.uah.es/licitacion/fichaExpte.do?idExpediente=4173" TargetMode="External"/><Relationship Id="rId17" Type="http://schemas.openxmlformats.org/officeDocument/2006/relationships/hyperlink" Target="https://licitacion.uah.es/licitacion/fichaExpte.do?idExpediente=4150" TargetMode="External"/><Relationship Id="rId25" Type="http://schemas.openxmlformats.org/officeDocument/2006/relationships/hyperlink" Target="https://licitacion.uah.es/licitacion/fichaExpte.do?idExpediente=4047" TargetMode="External"/><Relationship Id="rId33" Type="http://schemas.openxmlformats.org/officeDocument/2006/relationships/hyperlink" Target="https://licitacion.uah.es/licitacion/fichaExpte.do?idExpediente=4330" TargetMode="External"/><Relationship Id="rId38" Type="http://schemas.openxmlformats.org/officeDocument/2006/relationships/hyperlink" Target="https://licitacion.uah.es/licitacion/fichaExpte.do?idExpediente=4314" TargetMode="External"/><Relationship Id="rId46" Type="http://schemas.openxmlformats.org/officeDocument/2006/relationships/hyperlink" Target="https://licitacion.uah.es/licitacion/fichaExpte.do?idExpediente=4152" TargetMode="External"/><Relationship Id="rId59" Type="http://schemas.openxmlformats.org/officeDocument/2006/relationships/hyperlink" Target="https://licitacion.uah.es/licitacion/fichaExpte.do?idExpediente=4059" TargetMode="External"/><Relationship Id="rId67" Type="http://schemas.openxmlformats.org/officeDocument/2006/relationships/hyperlink" Target="https://licitacion.uah.es/licitacion/fichaExpte.do?idExpediente=4020" TargetMode="External"/><Relationship Id="rId20" Type="http://schemas.openxmlformats.org/officeDocument/2006/relationships/hyperlink" Target="https://licitacion.uah.es/licitacion/fichaExpte.do?idExpediente=4076" TargetMode="External"/><Relationship Id="rId41" Type="http://schemas.openxmlformats.org/officeDocument/2006/relationships/hyperlink" Target="https://licitacion.uah.es/licitacion/fichaExpte.do?idExpediente=4280" TargetMode="External"/><Relationship Id="rId54" Type="http://schemas.openxmlformats.org/officeDocument/2006/relationships/hyperlink" Target="https://licitacion.uah.es/licitacion/fichaExpte.do?idExpediente=4094" TargetMode="External"/><Relationship Id="rId62" Type="http://schemas.openxmlformats.org/officeDocument/2006/relationships/hyperlink" Target="https://licitacion.uah.es/licitacion/fichaExpte.do?idExpediente=4035" TargetMode="External"/><Relationship Id="rId70" Type="http://schemas.openxmlformats.org/officeDocument/2006/relationships/hyperlink" Target="https://licitacion.uah.es/licitacion/fichaExpte.do?idExpediente=3996" TargetMode="External"/><Relationship Id="rId75" Type="http://schemas.openxmlformats.org/officeDocument/2006/relationships/hyperlink" Target="https://licitacion.uah.es/licitacion/fichaExpte.do?idExpediente=3984" TargetMode="External"/><Relationship Id="rId83" Type="http://schemas.openxmlformats.org/officeDocument/2006/relationships/hyperlink" Target="https://licitacion.uah.es/licitacion/fichaExpte.do?idExpediente=3909" TargetMode="External"/><Relationship Id="rId1" Type="http://schemas.openxmlformats.org/officeDocument/2006/relationships/hyperlink" Target="https://licitacion.uah.es/licitacion/fichaExpte.do?idExpediente=4099" TargetMode="External"/><Relationship Id="rId6" Type="http://schemas.openxmlformats.org/officeDocument/2006/relationships/hyperlink" Target="https://licitacion.uah.es/licitacion/fichaExpte.do?idExpediente=4321" TargetMode="External"/><Relationship Id="rId15" Type="http://schemas.openxmlformats.org/officeDocument/2006/relationships/hyperlink" Target="https://licitacion.uah.es/licitacion/fichaExpte.do?idExpediente=4139" TargetMode="External"/><Relationship Id="rId23" Type="http://schemas.openxmlformats.org/officeDocument/2006/relationships/hyperlink" Target="https://licitacion.uah.es/licitacion/fichaExpte.do?idExpediente=4056" TargetMode="External"/><Relationship Id="rId28" Type="http://schemas.openxmlformats.org/officeDocument/2006/relationships/hyperlink" Target="https://licitacion.uah.es/licitacion/fichaExpte.do?idExpediente=3943" TargetMode="External"/><Relationship Id="rId36" Type="http://schemas.openxmlformats.org/officeDocument/2006/relationships/hyperlink" Target="https://licitacion.uah.es/licitacion/fichaExpte.do?idExpediente=4328" TargetMode="External"/><Relationship Id="rId49" Type="http://schemas.openxmlformats.org/officeDocument/2006/relationships/hyperlink" Target="https://licitacion.uah.es/licitacion/fichaExpte.do?idExpediente=4147" TargetMode="External"/><Relationship Id="rId57" Type="http://schemas.openxmlformats.org/officeDocument/2006/relationships/hyperlink" Target="https://licitacion.uah.es/licitacion/fichaExpte.do?idExpediente=4079" TargetMode="External"/><Relationship Id="rId10" Type="http://schemas.openxmlformats.org/officeDocument/2006/relationships/hyperlink" Target="https://licitacion.uah.es/licitacion/fichaExpte.do?idExpediente=4300" TargetMode="External"/><Relationship Id="rId31" Type="http://schemas.openxmlformats.org/officeDocument/2006/relationships/hyperlink" Target="https://licitacion.uah.es/licitacion/fichaExpte.do?idExpediente=4341" TargetMode="External"/><Relationship Id="rId44" Type="http://schemas.openxmlformats.org/officeDocument/2006/relationships/hyperlink" Target="https://licitacion.uah.es/licitacion/fichaExpte.do?idExpediente=4243" TargetMode="External"/><Relationship Id="rId52" Type="http://schemas.openxmlformats.org/officeDocument/2006/relationships/hyperlink" Target="https://licitacion.uah.es/licitacion/fichaExpte.do?idExpediente=4113" TargetMode="External"/><Relationship Id="rId60" Type="http://schemas.openxmlformats.org/officeDocument/2006/relationships/hyperlink" Target="https://licitacion.uah.es/licitacion/fichaExpte.do?idExpediente=4072" TargetMode="External"/><Relationship Id="rId65" Type="http://schemas.openxmlformats.org/officeDocument/2006/relationships/hyperlink" Target="https://licitacion.uah.es/licitacion/fichaExpte.do?idExpediente=4024" TargetMode="External"/><Relationship Id="rId73" Type="http://schemas.openxmlformats.org/officeDocument/2006/relationships/hyperlink" Target="https://licitacion.uah.es/licitacion/fichaExpte.do?idExpediente=3991" TargetMode="External"/><Relationship Id="rId78" Type="http://schemas.openxmlformats.org/officeDocument/2006/relationships/hyperlink" Target="https://licitacion.uah.es/licitacion/fichaExpte.do?idExpediente=3945" TargetMode="External"/><Relationship Id="rId81" Type="http://schemas.openxmlformats.org/officeDocument/2006/relationships/hyperlink" Target="https://licitacion.uah.es/licitacion/fichaExpte.do?idExpediente=3938" TargetMode="External"/><Relationship Id="rId4" Type="http://schemas.openxmlformats.org/officeDocument/2006/relationships/hyperlink" Target="https://licitacion.uah.es/licitacion/fichaExpte.do?idExpediente=4345" TargetMode="External"/><Relationship Id="rId9" Type="http://schemas.openxmlformats.org/officeDocument/2006/relationships/hyperlink" Target="https://licitacion.uah.es/licitacion/fichaExpte.do?idExpediente=4304" TargetMode="External"/><Relationship Id="rId13" Type="http://schemas.openxmlformats.org/officeDocument/2006/relationships/hyperlink" Target="https://licitacion.uah.es/licitacion/fichaExpte.do?idExpediente=4169" TargetMode="External"/><Relationship Id="rId18" Type="http://schemas.openxmlformats.org/officeDocument/2006/relationships/hyperlink" Target="https://licitacion.uah.es/licitacion/fichaExpte.do?idExpediente=4102" TargetMode="External"/><Relationship Id="rId39" Type="http://schemas.openxmlformats.org/officeDocument/2006/relationships/hyperlink" Target="https://licitacion.uah.es/licitacion/fichaExpte.do?idExpediente=4307" TargetMode="External"/><Relationship Id="rId34" Type="http://schemas.openxmlformats.org/officeDocument/2006/relationships/hyperlink" Target="https://licitacion.uah.es/licitacion/fichaExpte.do?idExpediente=4331" TargetMode="External"/><Relationship Id="rId50" Type="http://schemas.openxmlformats.org/officeDocument/2006/relationships/hyperlink" Target="https://licitacion.uah.es/licitacion/fichaExpte.do?idExpediente=4124" TargetMode="External"/><Relationship Id="rId55" Type="http://schemas.openxmlformats.org/officeDocument/2006/relationships/hyperlink" Target="https://licitacion.uah.es/licitacion/fichaExpte.do?idExpediente=4080" TargetMode="External"/><Relationship Id="rId76" Type="http://schemas.openxmlformats.org/officeDocument/2006/relationships/hyperlink" Target="https://licitacion.uah.es/licitacion/fichaExpte.do?idExpediente=3951" TargetMode="External"/><Relationship Id="rId7" Type="http://schemas.openxmlformats.org/officeDocument/2006/relationships/hyperlink" Target="https://licitacion.uah.es/licitacion/fichaExpte.do?idExpediente=4315" TargetMode="External"/><Relationship Id="rId71" Type="http://schemas.openxmlformats.org/officeDocument/2006/relationships/hyperlink" Target="https://licitacion.uah.es/licitacion/fichaExpte.do?idExpediente=3994" TargetMode="External"/><Relationship Id="rId2" Type="http://schemas.openxmlformats.org/officeDocument/2006/relationships/hyperlink" Target="https://licitacion.uah.es/licitacion/fichaExpte.do?idExpediente=4030" TargetMode="External"/><Relationship Id="rId29" Type="http://schemas.openxmlformats.org/officeDocument/2006/relationships/hyperlink" Target="https://licitacion.uah.es/licitacion/fichaExpte.do?idExpediente=3930" TargetMode="External"/><Relationship Id="rId24" Type="http://schemas.openxmlformats.org/officeDocument/2006/relationships/hyperlink" Target="https://licitacion.uah.es/licitacion/fichaExpte.do?idExpediente=4053" TargetMode="External"/><Relationship Id="rId40" Type="http://schemas.openxmlformats.org/officeDocument/2006/relationships/hyperlink" Target="https://licitacion.uah.es/licitacion/fichaExpte.do?idExpediente=4289" TargetMode="External"/><Relationship Id="rId45" Type="http://schemas.openxmlformats.org/officeDocument/2006/relationships/hyperlink" Target="https://licitacion.uah.es/licitacion/fichaExpte.do?idExpediente=4199" TargetMode="External"/><Relationship Id="rId66" Type="http://schemas.openxmlformats.org/officeDocument/2006/relationships/hyperlink" Target="https://licitacion.uah.es/licitacion/fichaExpte.do?idExpediente=40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3CCCC-BC0E-474A-A825-FA7C79B160AD}">
  <dimension ref="A1:I102"/>
  <sheetViews>
    <sheetView tabSelected="1" topLeftCell="A22" workbookViewId="0">
      <selection activeCell="A74" sqref="A74:A85"/>
    </sheetView>
  </sheetViews>
  <sheetFormatPr baseColWidth="10" defaultRowHeight="16" x14ac:dyDescent="0.2"/>
  <cols>
    <col min="1" max="1" width="21.33203125" customWidth="1"/>
    <col min="2" max="3" width="21.1640625" customWidth="1"/>
    <col min="4" max="4" width="25" customWidth="1"/>
    <col min="5" max="5" width="65" style="13" customWidth="1"/>
    <col min="6" max="6" width="15.1640625" customWidth="1"/>
    <col min="7" max="7" width="15.33203125" customWidth="1"/>
  </cols>
  <sheetData>
    <row r="1" spans="1:9" ht="17" x14ac:dyDescent="0.2">
      <c r="A1" s="8" t="s">
        <v>178</v>
      </c>
      <c r="B1" s="1" t="s">
        <v>10</v>
      </c>
      <c r="C1" s="1" t="s">
        <v>11</v>
      </c>
      <c r="D1" s="1" t="s">
        <v>12</v>
      </c>
      <c r="E1" s="10" t="s">
        <v>13</v>
      </c>
      <c r="F1" s="1" t="s">
        <v>14</v>
      </c>
      <c r="G1" s="1" t="s">
        <v>15</v>
      </c>
    </row>
    <row r="2" spans="1:9" ht="36" x14ac:dyDescent="0.2">
      <c r="A2" s="9" t="s">
        <v>179</v>
      </c>
      <c r="B2" s="3" t="s">
        <v>1</v>
      </c>
      <c r="C2" s="3" t="str" cm="1">
        <f t="array" ref="C2">_xlfn.SWITCH(MID(D2,FIND(".",D2,10)+1,FIND(".",D2,14)-FIND(".",D2,10)-1), "ABR","Abierto","ABRS","Abierto Simplificado","ABRSA","Abierto Simplificado","NGSP","Negociado Sin Publicidad",)</f>
        <v>Negociado Sin Publicidad</v>
      </c>
      <c r="D2" s="4" t="s">
        <v>16</v>
      </c>
      <c r="E2" s="11" t="s">
        <v>17</v>
      </c>
      <c r="F2" s="5">
        <v>30492</v>
      </c>
      <c r="G2" s="6">
        <v>46014.504861111112</v>
      </c>
      <c r="H2" s="7"/>
      <c r="I2" s="7"/>
    </row>
    <row r="3" spans="1:9" ht="36" x14ac:dyDescent="0.2">
      <c r="A3" s="9" t="s">
        <v>179</v>
      </c>
      <c r="B3" s="3" t="s">
        <v>1</v>
      </c>
      <c r="C3" s="3" t="str" cm="1">
        <f t="array" ref="C3">_xlfn.SWITCH(MID(D3,FIND(".",D3,10)+1,FIND(".",D3,14)-FIND(".",D3,10)-1), "ABR","Abierto","ABRS","Abierto Simplificado","ABRSA","Abierto Simplificado","NGSP","Negociado Sin Publicidad",)</f>
        <v>Abierto</v>
      </c>
      <c r="D3" s="4" t="s">
        <v>36</v>
      </c>
      <c r="E3" s="11" t="s">
        <v>37</v>
      </c>
      <c r="F3" s="5">
        <v>63346.14</v>
      </c>
      <c r="G3" s="6">
        <v>46013.5</v>
      </c>
      <c r="H3" s="7"/>
      <c r="I3" s="7"/>
    </row>
    <row r="4" spans="1:9" ht="54" x14ac:dyDescent="0.2">
      <c r="A4" s="9" t="s">
        <v>179</v>
      </c>
      <c r="B4" s="3" t="s">
        <v>1</v>
      </c>
      <c r="C4" s="3" t="str" cm="1">
        <f t="array" ref="C4">_xlfn.SWITCH(MID(D4,FIND(".",D4,10)+1,FIND(".",D4,14)-FIND(".",D4,10)-1), "ABR","Abierto","ABRS","Abierto Simplificado","ABRSA","Abierto Simplificado","NGSP","Negociado Sin Publicidad",)</f>
        <v>Abierto Simplificado</v>
      </c>
      <c r="D4" s="4" t="s">
        <v>20</v>
      </c>
      <c r="E4" s="11" t="s">
        <v>21</v>
      </c>
      <c r="F4" s="5">
        <v>12622.72</v>
      </c>
      <c r="G4" s="6">
        <v>46009.416666666664</v>
      </c>
      <c r="H4" s="7"/>
      <c r="I4" s="7"/>
    </row>
    <row r="5" spans="1:9" ht="72" x14ac:dyDescent="0.2">
      <c r="A5" s="9" t="s">
        <v>179</v>
      </c>
      <c r="B5" s="3" t="s">
        <v>1</v>
      </c>
      <c r="C5" s="3" t="str" cm="1">
        <f t="array" ref="C5">_xlfn.SWITCH(MID(D5,FIND(".",D5,10)+1,FIND(".",D5,14)-FIND(".",D5,10)-1), "ABR","Abierto","ABRS","Abierto Simplificado","ABRSA","Abierto Simplificado","NGSP","Negociado Sin Publicidad",)</f>
        <v>Abierto Simplificado</v>
      </c>
      <c r="D5" s="4" t="s">
        <v>22</v>
      </c>
      <c r="E5" s="11" t="s">
        <v>23</v>
      </c>
      <c r="F5" s="5">
        <v>6775.64</v>
      </c>
      <c r="G5" s="6">
        <v>46009.333333333336</v>
      </c>
      <c r="H5" s="7"/>
      <c r="I5" s="7"/>
    </row>
    <row r="6" spans="1:9" ht="54" x14ac:dyDescent="0.2">
      <c r="A6" s="9" t="s">
        <v>179</v>
      </c>
      <c r="B6" s="3" t="s">
        <v>83</v>
      </c>
      <c r="C6" s="3" t="str" cm="1">
        <f t="array" ref="C6">_xlfn.SWITCH(MID(D6,FIND(".",D6,10)+1,FIND(".",D6,14)-FIND(".",D6,10)-1), "ABR","Abierto","ABRS","Abierto Simplificado","ABRSA","Abierto Simplificado","NGSP","Negociado Sin Publicidad",)</f>
        <v>Abierto Simplificado</v>
      </c>
      <c r="D6" s="4" t="s">
        <v>24</v>
      </c>
      <c r="E6" s="11" t="s">
        <v>25</v>
      </c>
      <c r="F6" s="5">
        <v>58529.38</v>
      </c>
      <c r="G6" s="6">
        <v>46002.5</v>
      </c>
    </row>
    <row r="7" spans="1:9" ht="36" x14ac:dyDescent="0.2">
      <c r="A7" s="9" t="s">
        <v>179</v>
      </c>
      <c r="B7" s="3" t="s">
        <v>1</v>
      </c>
      <c r="C7" s="3" t="str" cm="1">
        <f t="array" ref="C7">_xlfn.SWITCH(MID(D7,FIND(".",D7,10)+1,FIND(".",D7,14)-FIND(".",D7,10)-1), "ABR","Abierto","ABRS","Abierto Simplificado","ABRSA","Abierto Simplificado","NGSP","Negociado Sin Publicidad",)</f>
        <v>Abierto Simplificado</v>
      </c>
      <c r="D7" s="4" t="s">
        <v>28</v>
      </c>
      <c r="E7" s="11" t="s">
        <v>29</v>
      </c>
      <c r="F7" s="5">
        <v>14958.6</v>
      </c>
      <c r="G7" s="6">
        <v>46000.5</v>
      </c>
      <c r="H7" s="7"/>
      <c r="I7" s="7"/>
    </row>
    <row r="8" spans="1:9" ht="72" x14ac:dyDescent="0.2">
      <c r="A8" s="9" t="s">
        <v>179</v>
      </c>
      <c r="B8" s="3" t="s">
        <v>1</v>
      </c>
      <c r="C8" s="3" t="str" cm="1">
        <f t="array" ref="C8">_xlfn.SWITCH(MID(D8,FIND(".",D8,10)+1,FIND(".",D8,14)-FIND(".",D8,10)-1), "ABR","Abierto","ABRS","Abierto Simplificado","ABRSA","Abierto Simplificado","NGSP","Negociado Sin Publicidad",)</f>
        <v>Abierto</v>
      </c>
      <c r="D8" s="4" t="s">
        <v>26</v>
      </c>
      <c r="E8" s="11" t="s">
        <v>27</v>
      </c>
      <c r="F8" s="5">
        <v>120836.92</v>
      </c>
      <c r="G8" s="6">
        <v>46000.416666666664</v>
      </c>
      <c r="H8" s="7"/>
      <c r="I8" s="7"/>
    </row>
    <row r="9" spans="1:9" ht="54" x14ac:dyDescent="0.2">
      <c r="A9" s="9" t="s">
        <v>179</v>
      </c>
      <c r="B9" s="3" t="s">
        <v>83</v>
      </c>
      <c r="C9" s="3" t="str" cm="1">
        <f t="array" ref="C9">_xlfn.SWITCH(MID(D9,FIND(".",D9,10)+1,FIND(".",D9,14)-FIND(".",D9,10)-1), "ABR","Abierto","ABRS","Abierto Simplificado","ABRSA","Abierto Simplificado","NGSP","Negociado Sin Publicidad",)</f>
        <v>Negociado Sin Publicidad</v>
      </c>
      <c r="D9" s="4" t="s">
        <v>18</v>
      </c>
      <c r="E9" s="11" t="s">
        <v>19</v>
      </c>
      <c r="F9" s="5">
        <v>5648.28</v>
      </c>
      <c r="G9" s="6">
        <v>45996.574999999997</v>
      </c>
    </row>
    <row r="10" spans="1:9" ht="36" x14ac:dyDescent="0.2">
      <c r="A10" s="9" t="s">
        <v>179</v>
      </c>
      <c r="B10" s="3" t="s">
        <v>1</v>
      </c>
      <c r="C10" s="3" t="str" cm="1">
        <f t="array" ref="C10">_xlfn.SWITCH(MID(D10,FIND(".",D10,10)+1,FIND(".",D10,14)-FIND(".",D10,10)-1), "ABR","Abierto","ABRS","Abierto Simplificado","ABRSA","Abierto Simplificado","NGSP","Negociado Sin Publicidad",)</f>
        <v>Abierto Simplificado</v>
      </c>
      <c r="D10" s="4" t="s">
        <v>42</v>
      </c>
      <c r="E10" s="11" t="s">
        <v>43</v>
      </c>
      <c r="F10" s="5">
        <v>63447.89</v>
      </c>
      <c r="G10" s="6">
        <v>45994.416666666664</v>
      </c>
      <c r="H10" s="7"/>
      <c r="I10" s="7"/>
    </row>
    <row r="11" spans="1:9" ht="36" x14ac:dyDescent="0.2">
      <c r="A11" s="9" t="s">
        <v>179</v>
      </c>
      <c r="B11" s="3" t="s">
        <v>1</v>
      </c>
      <c r="C11" s="3" t="str" cm="1">
        <f t="array" ref="C11">_xlfn.SWITCH(MID(D11,FIND(".",D11,10)+1,FIND(".",D11,14)-FIND(".",D11,10)-1), "ABR","Abierto","ABRS","Abierto Simplificado","ABRSA","Abierto Simplificado","NGSP","Negociado Sin Publicidad",)</f>
        <v>Abierto Simplificado</v>
      </c>
      <c r="D11" s="4" t="s">
        <v>34</v>
      </c>
      <c r="E11" s="11" t="s">
        <v>35</v>
      </c>
      <c r="F11" s="5">
        <v>69889.600000000006</v>
      </c>
      <c r="G11" s="6">
        <v>45992.999305555553</v>
      </c>
      <c r="H11" s="7"/>
      <c r="I11" s="7"/>
    </row>
    <row r="12" spans="1:9" ht="54" x14ac:dyDescent="0.2">
      <c r="A12" s="9" t="s">
        <v>179</v>
      </c>
      <c r="B12" s="3" t="s">
        <v>1</v>
      </c>
      <c r="C12" s="3" t="str" cm="1">
        <f t="array" ref="C12">_xlfn.SWITCH(MID(D12,FIND(".",D12,10)+1,FIND(".",D12,14)-FIND(".",D12,10)-1), "ABR","Abierto","ABRS","Abierto Simplificado","ABRSA","Abierto Simplificado","NGSP","Negociado Sin Publicidad",)</f>
        <v>Abierto</v>
      </c>
      <c r="D12" s="4" t="s">
        <v>38</v>
      </c>
      <c r="E12" s="11" t="s">
        <v>39</v>
      </c>
      <c r="F12" s="5">
        <v>73966.45</v>
      </c>
      <c r="G12" s="6">
        <v>45985.583333333336</v>
      </c>
      <c r="H12" s="7"/>
      <c r="I12" s="7"/>
    </row>
    <row r="13" spans="1:9" ht="54" x14ac:dyDescent="0.2">
      <c r="A13" s="9" t="s">
        <v>179</v>
      </c>
      <c r="B13" s="3" t="s">
        <v>83</v>
      </c>
      <c r="C13" s="3" t="str" cm="1">
        <f t="array" ref="C13">_xlfn.SWITCH(MID(D13,FIND(".",D13,10)+1,FIND(".",D13,14)-FIND(".",D13,10)-1), "ABR","Abierto","ABRS","Abierto Simplificado","ABRSA","Abierto Simplificado","NGSP","Negociado Sin Publicidad",)</f>
        <v>Abierto Simplificado</v>
      </c>
      <c r="D13" s="4" t="s">
        <v>40</v>
      </c>
      <c r="E13" s="11" t="s">
        <v>41</v>
      </c>
      <c r="F13" s="5">
        <v>66301.22</v>
      </c>
      <c r="G13" s="6">
        <v>45982.416666666664</v>
      </c>
    </row>
    <row r="14" spans="1:9" ht="54" x14ac:dyDescent="0.2">
      <c r="A14" s="9" t="s">
        <v>179</v>
      </c>
      <c r="B14" s="3" t="s">
        <v>1</v>
      </c>
      <c r="C14" s="3" t="str" cm="1">
        <f t="array" ref="C14">_xlfn.SWITCH(MID(D14,FIND(".",D14,10)+1,FIND(".",D14,14)-FIND(".",D14,10)-1), "ABR","Abierto","ABRS","Abierto Simplificado","ABRSA","Abierto Simplificado","NGSP","Negociado Sin Publicidad",)</f>
        <v>Negociado Sin Publicidad</v>
      </c>
      <c r="D14" s="4" t="s">
        <v>30</v>
      </c>
      <c r="E14" s="11" t="s">
        <v>31</v>
      </c>
      <c r="F14" s="5">
        <v>13614.92</v>
      </c>
      <c r="G14" s="6">
        <v>45981.559027777781</v>
      </c>
      <c r="H14" s="7"/>
      <c r="I14" s="7"/>
    </row>
    <row r="15" spans="1:9" ht="36" x14ac:dyDescent="0.2">
      <c r="A15" s="9" t="s">
        <v>179</v>
      </c>
      <c r="B15" s="3" t="s">
        <v>83</v>
      </c>
      <c r="C15" s="3" t="str" cm="1">
        <f t="array" ref="C15">_xlfn.SWITCH(MID(D15,FIND(".",D15,10)+1,FIND(".",D15,14)-FIND(".",D15,10)-1), "ABR","Abierto","ABRS","Abierto Simplificado","ABRSA","Abierto Simplificado","NGSP","Negociado Sin Publicidad",)</f>
        <v>Negociado Sin Publicidad</v>
      </c>
      <c r="D15" s="4" t="s">
        <v>32</v>
      </c>
      <c r="E15" s="11" t="s">
        <v>33</v>
      </c>
      <c r="F15" s="5">
        <v>11536.14</v>
      </c>
      <c r="G15" s="6">
        <v>45980.708333333336</v>
      </c>
    </row>
    <row r="16" spans="1:9" ht="36" x14ac:dyDescent="0.2">
      <c r="A16" s="9" t="s">
        <v>179</v>
      </c>
      <c r="B16" s="3" t="s">
        <v>83</v>
      </c>
      <c r="C16" s="3" t="str" cm="1">
        <f t="array" ref="C16">_xlfn.SWITCH(MID(D16,FIND(".",D16,10)+1,FIND(".",D16,14)-FIND(".",D16,10)-1), "ABR","Abierto","ABRS","Abierto Simplificado","ABRSA","Abierto Simplificado","NGSP","Negociado Sin Publicidad",)</f>
        <v>Abierto Simplificado</v>
      </c>
      <c r="D16" s="4" t="s">
        <v>46</v>
      </c>
      <c r="E16" s="11" t="s">
        <v>47</v>
      </c>
      <c r="F16" s="5">
        <v>59635.27</v>
      </c>
      <c r="G16" s="6">
        <v>45967.541666666664</v>
      </c>
    </row>
    <row r="17" spans="1:9" ht="36" x14ac:dyDescent="0.2">
      <c r="A17" s="9" t="s">
        <v>179</v>
      </c>
      <c r="B17" s="3" t="s">
        <v>83</v>
      </c>
      <c r="C17" s="3" t="str" cm="1">
        <f t="array" ref="C17">_xlfn.SWITCH(MID(D17,FIND(".",D17,10)+1,FIND(".",D17,14)-FIND(".",D17,10)-1), "ABR","Abierto","ABRS","Abierto Simplificado","ABRSA","Abierto Simplificado","NGSP","Negociado Sin Publicidad",)</f>
        <v>Abierto</v>
      </c>
      <c r="D17" s="4" t="s">
        <v>48</v>
      </c>
      <c r="E17" s="11" t="s">
        <v>49</v>
      </c>
      <c r="F17" s="5">
        <v>16709</v>
      </c>
      <c r="G17" s="6">
        <v>45965.583333333336</v>
      </c>
    </row>
    <row r="18" spans="1:9" ht="90" x14ac:dyDescent="0.2">
      <c r="A18" s="9" t="s">
        <v>179</v>
      </c>
      <c r="B18" s="3" t="s">
        <v>83</v>
      </c>
      <c r="C18" s="3" t="str" cm="1">
        <f t="array" ref="C18">_xlfn.SWITCH(MID(D18,FIND(".",D18,10)+1,FIND(".",D18,14)-FIND(".",D18,10)-1), "ABR","Abierto","ABRS","Abierto Simplificado","ABRSA","Abierto Simplificado","NGSP","Negociado Sin Publicidad",)</f>
        <v>Negociado Sin Publicidad</v>
      </c>
      <c r="D18" s="4" t="s">
        <v>44</v>
      </c>
      <c r="E18" s="11" t="s">
        <v>45</v>
      </c>
      <c r="F18" s="5">
        <v>1089</v>
      </c>
      <c r="G18" s="6">
        <v>45961.583333333336</v>
      </c>
    </row>
    <row r="19" spans="1:9" ht="34" x14ac:dyDescent="0.2">
      <c r="A19" s="9" t="s">
        <v>179</v>
      </c>
      <c r="B19" s="3" t="s">
        <v>1</v>
      </c>
      <c r="C19" s="3" t="str" cm="1">
        <f t="array" ref="C19">_xlfn.SWITCH(MID(D19,FIND(".",D19,10)+1,FIND(".",D19,14)-FIND(".",D19,10)-1), "ABR","Abierto","ABRS","Abierto Simplificado","ABRSA","Abierto Simplificado","NGSP","Negociado Sin Publicidad",)</f>
        <v>Abierto</v>
      </c>
      <c r="D19" s="4" t="s">
        <v>50</v>
      </c>
      <c r="E19" s="11" t="s">
        <v>9</v>
      </c>
      <c r="F19" s="5">
        <v>99000</v>
      </c>
      <c r="G19" s="6">
        <v>45953.5</v>
      </c>
      <c r="H19" s="7"/>
      <c r="I19" s="7"/>
    </row>
    <row r="20" spans="1:9" ht="54" x14ac:dyDescent="0.2">
      <c r="A20" s="9" t="s">
        <v>179</v>
      </c>
      <c r="B20" s="3" t="s">
        <v>83</v>
      </c>
      <c r="C20" s="3" t="str" cm="1">
        <f t="array" ref="C20">_xlfn.SWITCH(MID(D20,FIND(".",D20,10)+1,FIND(".",D20,14)-FIND(".",D20,10)-1), "ABR","Abierto","ABRS","Abierto Simplificado","ABRSA","Abierto Simplificado","NGSP","Negociado Sin Publicidad",)</f>
        <v>Abierto Simplificado</v>
      </c>
      <c r="D20" s="4" t="s">
        <v>51</v>
      </c>
      <c r="E20" s="11" t="s">
        <v>52</v>
      </c>
      <c r="F20" s="5">
        <v>17565.63</v>
      </c>
      <c r="G20" s="6">
        <v>45943.416666666664</v>
      </c>
    </row>
    <row r="21" spans="1:9" ht="72" x14ac:dyDescent="0.2">
      <c r="A21" s="9" t="s">
        <v>179</v>
      </c>
      <c r="B21" s="3" t="s">
        <v>1</v>
      </c>
      <c r="C21" s="3" t="str" cm="1">
        <f t="array" ref="C21">_xlfn.SWITCH(MID(D21,FIND(".",D21,10)+1,FIND(".",D21,14)-FIND(".",D21,10)-1), "ABR","Abierto","ABRS","Abierto Simplificado","ABRSA","Abierto Simplificado","NGSP","Negociado Sin Publicidad",)</f>
        <v>Abierto Simplificado</v>
      </c>
      <c r="D21" s="4" t="s">
        <v>53</v>
      </c>
      <c r="E21" s="11" t="s">
        <v>54</v>
      </c>
      <c r="F21" s="5">
        <v>26620</v>
      </c>
      <c r="G21" s="6">
        <v>45938.416666666664</v>
      </c>
      <c r="H21" s="7"/>
      <c r="I21" s="7"/>
    </row>
    <row r="22" spans="1:9" ht="90" x14ac:dyDescent="0.2">
      <c r="A22" s="9" t="s">
        <v>179</v>
      </c>
      <c r="B22" s="3" t="s">
        <v>1</v>
      </c>
      <c r="C22" s="3" t="str" cm="1">
        <f t="array" ref="C22">_xlfn.SWITCH(MID(D22,FIND(".",D22,10)+1,FIND(".",D22,14)-FIND(".",D22,10)-1), "ABR","Abierto","ABRS","Abierto Simplificado","ABRSA","Abierto Simplificado","NGSP","Negociado Sin Publicidad",)</f>
        <v>Abierto Simplificado</v>
      </c>
      <c r="D22" s="4" t="s">
        <v>95</v>
      </c>
      <c r="E22" s="11" t="s">
        <v>96</v>
      </c>
      <c r="F22" s="5">
        <v>21175</v>
      </c>
      <c r="G22" s="6">
        <v>45933.416666666664</v>
      </c>
      <c r="H22" s="7"/>
      <c r="I22" s="7"/>
    </row>
    <row r="23" spans="1:9" ht="54" x14ac:dyDescent="0.2">
      <c r="A23" s="9" t="s">
        <v>179</v>
      </c>
      <c r="B23" s="3" t="s">
        <v>1</v>
      </c>
      <c r="C23" s="3" t="str" cm="1">
        <f t="array" ref="C23">_xlfn.SWITCH(MID(D23,FIND(".",D23,10)+1,FIND(".",D23,14)-FIND(".",D23,10)-1), "ABR","Abierto","ABRS","Abierto Simplificado","ABRSA","Abierto Simplificado","NGSP","Negociado Sin Publicidad",)</f>
        <v>Abierto Simplificado</v>
      </c>
      <c r="D23" s="4" t="s">
        <v>99</v>
      </c>
      <c r="E23" s="11" t="s">
        <v>21</v>
      </c>
      <c r="F23" s="5">
        <v>5527.5</v>
      </c>
      <c r="G23" s="6">
        <v>45912.583333333336</v>
      </c>
      <c r="H23" s="7"/>
      <c r="I23" s="7"/>
    </row>
    <row r="24" spans="1:9" ht="54" x14ac:dyDescent="0.2">
      <c r="A24" s="9" t="s">
        <v>179</v>
      </c>
      <c r="B24" s="3" t="s">
        <v>1</v>
      </c>
      <c r="C24" s="3" t="str" cm="1">
        <f t="array" ref="C24">_xlfn.SWITCH(MID(D24,FIND(".",D24,10)+1,FIND(".",D24,14)-FIND(".",D24,10)-1), "ABR","Abierto","ABRS","Abierto Simplificado","ABRSA","Abierto Simplificado","NGSP","Negociado Sin Publicidad",)</f>
        <v>Abierto</v>
      </c>
      <c r="D24" s="4" t="s">
        <v>100</v>
      </c>
      <c r="E24" s="11" t="s">
        <v>101</v>
      </c>
      <c r="F24" s="5">
        <v>51355.26</v>
      </c>
      <c r="G24" s="6">
        <v>45912.583333333336</v>
      </c>
      <c r="H24" s="7"/>
      <c r="I24" s="7"/>
    </row>
    <row r="25" spans="1:9" ht="54" x14ac:dyDescent="0.2">
      <c r="A25" s="9" t="s">
        <v>179</v>
      </c>
      <c r="B25" s="3" t="s">
        <v>83</v>
      </c>
      <c r="C25" s="3" t="str" cm="1">
        <f t="array" ref="C25">_xlfn.SWITCH(MID(D25,FIND(".",D25,10)+1,FIND(".",D25,14)-FIND(".",D25,10)-1), "ABR","Abierto","ABRS","Abierto Simplificado","ABRSA","Abierto Simplificado","NGSP","Negociado Sin Publicidad",)</f>
        <v>Abierto</v>
      </c>
      <c r="D25" s="4" t="s">
        <v>63</v>
      </c>
      <c r="E25" s="11" t="s">
        <v>64</v>
      </c>
      <c r="F25" s="5">
        <v>665500</v>
      </c>
      <c r="G25" s="6">
        <v>45910.416666666664</v>
      </c>
    </row>
    <row r="26" spans="1:9" ht="54" x14ac:dyDescent="0.2">
      <c r="A26" s="9" t="s">
        <v>179</v>
      </c>
      <c r="B26" s="3" t="s">
        <v>83</v>
      </c>
      <c r="C26" s="3" t="str" cm="1">
        <f t="array" ref="C26">_xlfn.SWITCH(MID(D26,FIND(".",D26,10)+1,FIND(".",D26,14)-FIND(".",D26,10)-1), "ABR","Abierto","ABRS","Abierto Simplificado","ABRSA","Abierto Simplificado","NGSP","Negociado Sin Publicidad",)</f>
        <v>Abierto</v>
      </c>
      <c r="D26" s="4" t="s">
        <v>65</v>
      </c>
      <c r="E26" s="11" t="s">
        <v>66</v>
      </c>
      <c r="F26" s="5">
        <v>338800</v>
      </c>
      <c r="G26" s="6">
        <v>45910.416666666664</v>
      </c>
    </row>
    <row r="27" spans="1:9" ht="54" x14ac:dyDescent="0.2">
      <c r="A27" s="9" t="s">
        <v>179</v>
      </c>
      <c r="B27" s="3" t="s">
        <v>1</v>
      </c>
      <c r="C27" s="3" t="str" cm="1">
        <f t="array" ref="C27">_xlfn.SWITCH(MID(D27,FIND(".",D27,10)+1,FIND(".",D27,14)-FIND(".",D27,10)-1), "ABR","Abierto","ABRS","Abierto Simplificado","ABRSA","Abierto Simplificado","NGSP","Negociado Sin Publicidad",)</f>
        <v>Abierto</v>
      </c>
      <c r="D27" s="4" t="s">
        <v>104</v>
      </c>
      <c r="E27" s="11" t="s">
        <v>105</v>
      </c>
      <c r="F27" s="5">
        <v>80787.62</v>
      </c>
      <c r="G27" s="6">
        <v>45910.416666666664</v>
      </c>
      <c r="H27" s="7"/>
      <c r="I27" s="7"/>
    </row>
    <row r="28" spans="1:9" ht="54" x14ac:dyDescent="0.2">
      <c r="A28" s="9" t="s">
        <v>179</v>
      </c>
      <c r="B28" s="3" t="s">
        <v>83</v>
      </c>
      <c r="C28" s="2" t="s">
        <v>177</v>
      </c>
      <c r="D28" s="4" t="s">
        <v>61</v>
      </c>
      <c r="E28" s="11" t="s">
        <v>62</v>
      </c>
      <c r="F28" s="5">
        <v>423500</v>
      </c>
      <c r="G28" s="6">
        <v>45908.416666666664</v>
      </c>
    </row>
    <row r="29" spans="1:9" ht="54" x14ac:dyDescent="0.2">
      <c r="A29" s="9" t="s">
        <v>179</v>
      </c>
      <c r="B29" s="3" t="s">
        <v>1</v>
      </c>
      <c r="C29" s="3" t="str" cm="1">
        <f t="array" ref="C29">_xlfn.SWITCH(MID(D29,FIND(".",D29,10)+1,FIND(".",D29,14)-FIND(".",D29,10)-1), "ABR","Abierto","ABRS","Abierto Simplificado","ABRSA","Abierto Simplificado","NGSP","Negociado Sin Publicidad",)</f>
        <v>Negociado Sin Publicidad</v>
      </c>
      <c r="D29" s="4" t="s">
        <v>97</v>
      </c>
      <c r="E29" s="11" t="s">
        <v>98</v>
      </c>
      <c r="F29" s="5">
        <v>2904</v>
      </c>
      <c r="G29" s="6">
        <v>45903.416666666664</v>
      </c>
      <c r="H29" s="7"/>
      <c r="I29" s="7"/>
    </row>
    <row r="30" spans="1:9" ht="36" x14ac:dyDescent="0.2">
      <c r="A30" s="9" t="s">
        <v>179</v>
      </c>
      <c r="B30" s="3" t="s">
        <v>83</v>
      </c>
      <c r="C30" s="3" t="str" cm="1">
        <f t="array" ref="C30">_xlfn.SWITCH(MID(D30,FIND(".",D30,10)+1,FIND(".",D30,14)-FIND(".",D30,10)-1), "ABR","Abierto","ABRS","Abierto Simplificado","ABRSA","Abierto Simplificado","NGSP","Negociado Sin Publicidad",)</f>
        <v>Abierto</v>
      </c>
      <c r="D30" s="4" t="s">
        <v>69</v>
      </c>
      <c r="E30" s="11" t="s">
        <v>70</v>
      </c>
      <c r="F30" s="5">
        <v>106473.35</v>
      </c>
      <c r="G30" s="6">
        <v>45869.375</v>
      </c>
    </row>
    <row r="31" spans="1:9" ht="54" x14ac:dyDescent="0.2">
      <c r="A31" s="9" t="s">
        <v>179</v>
      </c>
      <c r="B31" s="3" t="s">
        <v>83</v>
      </c>
      <c r="C31" s="2" t="s">
        <v>177</v>
      </c>
      <c r="D31" s="4" t="s">
        <v>67</v>
      </c>
      <c r="E31" s="11" t="s">
        <v>68</v>
      </c>
      <c r="F31" s="5">
        <v>360822</v>
      </c>
      <c r="G31" s="6">
        <v>45866.416666666664</v>
      </c>
    </row>
    <row r="32" spans="1:9" ht="34" x14ac:dyDescent="0.2">
      <c r="A32" s="9" t="s">
        <v>179</v>
      </c>
      <c r="B32" s="3" t="s">
        <v>1</v>
      </c>
      <c r="C32" s="3" t="s">
        <v>2</v>
      </c>
      <c r="D32" s="4" t="s">
        <v>108</v>
      </c>
      <c r="E32" s="11" t="s">
        <v>109</v>
      </c>
      <c r="F32" s="5">
        <v>8690.75</v>
      </c>
      <c r="G32" s="6">
        <v>45862.375</v>
      </c>
      <c r="H32" s="7"/>
      <c r="I32" s="7"/>
    </row>
    <row r="33" spans="1:9" ht="54" x14ac:dyDescent="0.2">
      <c r="A33" s="9" t="s">
        <v>179</v>
      </c>
      <c r="B33" s="3" t="s">
        <v>1</v>
      </c>
      <c r="C33" s="3" t="str" cm="1">
        <f t="array" ref="C33">_xlfn.SWITCH(MID(D33,FIND(".",D33,10)+1,FIND(".",D33,14)-FIND(".",D33,10)-1), "ABR","Abierto","ABRS","Abierto Simplificado","ABRSA","Abierto Simplificado","NGSP","Negociado Sin Publicidad",)</f>
        <v>Negociado Sin Publicidad</v>
      </c>
      <c r="D33" s="4" t="s">
        <v>102</v>
      </c>
      <c r="E33" s="11" t="s">
        <v>103</v>
      </c>
      <c r="F33" s="5">
        <v>43535.76</v>
      </c>
      <c r="G33" s="6">
        <v>45855.409722222219</v>
      </c>
      <c r="H33" s="7"/>
      <c r="I33" s="7"/>
    </row>
    <row r="34" spans="1:9" ht="54" x14ac:dyDescent="0.2">
      <c r="A34" s="9" t="s">
        <v>179</v>
      </c>
      <c r="B34" s="3" t="s">
        <v>1</v>
      </c>
      <c r="C34" s="3" t="str" cm="1">
        <f t="array" ref="C34">_xlfn.SWITCH(MID(D34,FIND(".",D34,10)+1,FIND(".",D34,14)-FIND(".",D34,10)-1), "ABR","Abierto","ABRS","Abierto Simplificado","ABRSA","Abierto Simplificado","NGSP","Negociado Sin Publicidad",)</f>
        <v>Negociado Sin Publicidad</v>
      </c>
      <c r="D34" s="4" t="s">
        <v>106</v>
      </c>
      <c r="E34" s="11" t="s">
        <v>107</v>
      </c>
      <c r="F34" s="5">
        <v>46690.86</v>
      </c>
      <c r="G34" s="6">
        <v>45854.337500000001</v>
      </c>
      <c r="H34" s="7"/>
      <c r="I34" s="7"/>
    </row>
    <row r="35" spans="1:9" ht="36" x14ac:dyDescent="0.2">
      <c r="A35" s="9" t="s">
        <v>179</v>
      </c>
      <c r="B35" s="3" t="s">
        <v>83</v>
      </c>
      <c r="C35" s="3" t="str" cm="1">
        <f t="array" ref="C35">_xlfn.SWITCH(MID(D35,FIND(".",D35,10)+1,FIND(".",D35,14)-FIND(".",D35,10)-1), "ABR","Abierto","ABRS","Abierto Simplificado","ABRSA","Abierto Simplificado","NGSP","Negociado Sin Publicidad",)</f>
        <v>Negociado Sin Publicidad</v>
      </c>
      <c r="D35" s="4" t="s">
        <v>71</v>
      </c>
      <c r="E35" s="11" t="s">
        <v>72</v>
      </c>
      <c r="F35" s="5">
        <v>112225.9</v>
      </c>
      <c r="G35" s="6">
        <v>45853.408333333333</v>
      </c>
    </row>
    <row r="36" spans="1:9" ht="54" x14ac:dyDescent="0.2">
      <c r="A36" s="9" t="s">
        <v>179</v>
      </c>
      <c r="B36" s="3" t="s">
        <v>1</v>
      </c>
      <c r="C36" s="3" t="str" cm="1">
        <f t="array" ref="C36">_xlfn.SWITCH(MID(D36,FIND(".",D36,10)+1,FIND(".",D36,14)-FIND(".",D36,10)-1), "ABR","Abierto","ABRS","Abierto Simplificado","ABRSA","Abierto Simplificado","NGSP","Negociado Sin Publicidad",)</f>
        <v>Abierto</v>
      </c>
      <c r="D36" s="4" t="s">
        <v>112</v>
      </c>
      <c r="E36" s="11" t="s">
        <v>113</v>
      </c>
      <c r="F36" s="5">
        <v>75000</v>
      </c>
      <c r="G36" s="6">
        <v>45852.416666666664</v>
      </c>
      <c r="H36" s="7"/>
      <c r="I36" s="7"/>
    </row>
    <row r="37" spans="1:9" ht="54" x14ac:dyDescent="0.2">
      <c r="A37" s="9" t="s">
        <v>179</v>
      </c>
      <c r="B37" s="3" t="s">
        <v>1</v>
      </c>
      <c r="C37" s="3" t="str" cm="1">
        <f t="array" ref="C37">_xlfn.SWITCH(MID(D37,FIND(".",D37,10)+1,FIND(".",D37,14)-FIND(".",D37,10)-1), "ABR","Abierto","ABRS","Abierto Simplificado","ABRSA","Abierto Simplificado","NGSP","Negociado Sin Publicidad",)</f>
        <v>Abierto Simplificado</v>
      </c>
      <c r="D37" s="4" t="s">
        <v>110</v>
      </c>
      <c r="E37" s="11" t="s">
        <v>111</v>
      </c>
      <c r="F37" s="5">
        <v>38357</v>
      </c>
      <c r="G37" s="6">
        <v>45849.583333333336</v>
      </c>
      <c r="H37" s="7"/>
      <c r="I37" s="7"/>
    </row>
    <row r="38" spans="1:9" ht="54" x14ac:dyDescent="0.2">
      <c r="A38" s="9" t="s">
        <v>179</v>
      </c>
      <c r="B38" s="3" t="s">
        <v>1</v>
      </c>
      <c r="C38" s="3" t="str" cm="1">
        <f t="array" ref="C38">_xlfn.SWITCH(MID(D38,FIND(".",D38,10)+1,FIND(".",D38,14)-FIND(".",D38,10)-1), "ABR","Abierto","ABRS","Abierto Simplificado","ABRSA","Abierto Simplificado","NGSP","Negociado Sin Publicidad",)</f>
        <v>Abierto</v>
      </c>
      <c r="D38" s="4" t="s">
        <v>114</v>
      </c>
      <c r="E38" s="11" t="s">
        <v>115</v>
      </c>
      <c r="F38" s="5">
        <v>54450</v>
      </c>
      <c r="G38" s="6">
        <v>45840.583333333336</v>
      </c>
      <c r="H38" s="7"/>
      <c r="I38" s="7"/>
    </row>
    <row r="39" spans="1:9" ht="36" x14ac:dyDescent="0.2">
      <c r="A39" s="9" t="s">
        <v>179</v>
      </c>
      <c r="B39" s="3" t="s">
        <v>83</v>
      </c>
      <c r="C39" s="3" t="str" cm="1">
        <f t="array" ref="C39">_xlfn.SWITCH(MID(D39,FIND(".",D39,10)+1,FIND(".",D39,14)-FIND(".",D39,10)-1), "ABR","Abierto","ABRS","Abierto Simplificado","ABRSA","Abierto Simplificado","NGSP","Negociado Sin Publicidad",)</f>
        <v>Abierto Simplificado</v>
      </c>
      <c r="D39" s="4" t="s">
        <v>73</v>
      </c>
      <c r="E39" s="11" t="s">
        <v>7</v>
      </c>
      <c r="F39" s="5">
        <v>7400</v>
      </c>
      <c r="G39" s="6">
        <v>45831.583333333336</v>
      </c>
    </row>
    <row r="40" spans="1:9" ht="36" x14ac:dyDescent="0.2">
      <c r="A40" s="9" t="s">
        <v>179</v>
      </c>
      <c r="B40" s="3" t="s">
        <v>8</v>
      </c>
      <c r="C40" s="3" t="str" cm="1">
        <f t="array" ref="C40">_xlfn.SWITCH(MID(D40,FIND(".",D40,10)+1,FIND(".",D40,14)-FIND(".",D40,10)-1),"ABRS","Abierto Simplificado","ABR",Abierto,"NGSP", "Negociado Sin Publicidad","ABRSA","Abierto Simplificado")</f>
        <v>Abierto Simplificado</v>
      </c>
      <c r="D40" s="4" t="s">
        <v>55</v>
      </c>
      <c r="E40" s="11" t="s">
        <v>56</v>
      </c>
      <c r="F40" s="5">
        <v>1842547.88</v>
      </c>
      <c r="G40" s="6">
        <v>45831.416666666664</v>
      </c>
    </row>
    <row r="41" spans="1:9" ht="36" x14ac:dyDescent="0.2">
      <c r="A41" s="9" t="s">
        <v>179</v>
      </c>
      <c r="B41" s="3" t="s">
        <v>1</v>
      </c>
      <c r="C41" s="3" t="s">
        <v>0</v>
      </c>
      <c r="D41" s="4" t="s">
        <v>124</v>
      </c>
      <c r="E41" s="11" t="s">
        <v>125</v>
      </c>
      <c r="F41" s="5">
        <v>250000</v>
      </c>
      <c r="G41" s="6">
        <v>45831.416666666664</v>
      </c>
      <c r="H41" s="7"/>
      <c r="I41" s="7"/>
    </row>
    <row r="42" spans="1:9" ht="54" x14ac:dyDescent="0.2">
      <c r="A42" s="9" t="s">
        <v>179</v>
      </c>
      <c r="B42" s="3" t="s">
        <v>1</v>
      </c>
      <c r="C42" s="3" t="str" cm="1">
        <f t="array" ref="C42">_xlfn.SWITCH(MID(D42,FIND(".",D42,10)+1,FIND(".",D42,14)-FIND(".",D42,10)-1), "ABR","Abierto","ABRS","Abierto Simplificado","ABRSA","Abierto Simplificado","NGSP","Negociado Sin Publicidad",)</f>
        <v>Negociado Sin Publicidad</v>
      </c>
      <c r="D42" s="4" t="s">
        <v>116</v>
      </c>
      <c r="E42" s="11" t="s">
        <v>117</v>
      </c>
      <c r="F42" s="5">
        <v>14520</v>
      </c>
      <c r="G42" s="6">
        <v>45824.999305555553</v>
      </c>
      <c r="H42" s="7"/>
      <c r="I42" s="7"/>
    </row>
    <row r="43" spans="1:9" ht="36" x14ac:dyDescent="0.2">
      <c r="A43" s="9" t="s">
        <v>179</v>
      </c>
      <c r="B43" s="3" t="s">
        <v>1</v>
      </c>
      <c r="C43" s="3" t="s">
        <v>2</v>
      </c>
      <c r="D43" s="4" t="s">
        <v>118</v>
      </c>
      <c r="E43" s="11" t="s">
        <v>119</v>
      </c>
      <c r="F43" s="5">
        <v>42000</v>
      </c>
      <c r="G43" s="6">
        <v>45824.416666666664</v>
      </c>
      <c r="H43" s="7"/>
      <c r="I43" s="7"/>
    </row>
    <row r="44" spans="1:9" ht="54" x14ac:dyDescent="0.2">
      <c r="A44" s="9" t="s">
        <v>179</v>
      </c>
      <c r="B44" s="3" t="s">
        <v>1</v>
      </c>
      <c r="C44" s="3" t="str" cm="1">
        <f t="array" ref="C44">_xlfn.SWITCH(MID(D44,FIND(".",D44,10)+1,FIND(".",D44,14)-FIND(".",D44,10)-1), "ABR","Abierto","ABRS","Abierto Simplificado","ABRSA","Abierto Simplificado","NGSP","Negociado Sin Publicidad",)</f>
        <v>Abierto</v>
      </c>
      <c r="D44" s="4" t="s">
        <v>122</v>
      </c>
      <c r="E44" s="11" t="s">
        <v>123</v>
      </c>
      <c r="F44" s="5">
        <v>30284.04</v>
      </c>
      <c r="G44" s="6">
        <v>45821.4375</v>
      </c>
      <c r="H44" s="7"/>
      <c r="I44" s="7"/>
    </row>
    <row r="45" spans="1:9" ht="36" x14ac:dyDescent="0.2">
      <c r="A45" s="9" t="s">
        <v>179</v>
      </c>
      <c r="B45" s="3" t="s">
        <v>83</v>
      </c>
      <c r="C45" s="3" t="str" cm="1">
        <f t="array" ref="C45">_xlfn.SWITCH(MID(D45,FIND(".",D45,10)+1,FIND(".",D45,14)-FIND(".",D45,10)-1), "ABR","Abierto","ABRS","Abierto Simplificado","ABRSA","Abierto Simplificado","NGSP","Negociado Sin Publicidad",)</f>
        <v>Abierto Simplificado</v>
      </c>
      <c r="D45" s="4" t="s">
        <v>74</v>
      </c>
      <c r="E45" s="11" t="s">
        <v>75</v>
      </c>
      <c r="F45" s="5">
        <v>69100.679999999993</v>
      </c>
      <c r="G45" s="6">
        <v>45818.583333333336</v>
      </c>
    </row>
    <row r="46" spans="1:9" ht="36" x14ac:dyDescent="0.2">
      <c r="A46" s="9" t="s">
        <v>179</v>
      </c>
      <c r="B46" s="3" t="s">
        <v>83</v>
      </c>
      <c r="C46" s="3" t="str" cm="1">
        <f t="array" ref="C46">_xlfn.SWITCH(MID(D46,FIND(".",D46,10)+1,FIND(".",D46,14)-FIND(".",D46,10)-1), "ABR","Abierto","ABRS","Abierto Simplificado","ABRSA","Abierto Simplificado","NGSP","Negociado Sin Publicidad",)</f>
        <v>Abierto</v>
      </c>
      <c r="D46" s="4" t="s">
        <v>76</v>
      </c>
      <c r="E46" s="11" t="s">
        <v>77</v>
      </c>
      <c r="F46" s="5">
        <v>225851.79</v>
      </c>
      <c r="G46" s="6">
        <v>45814.583333333336</v>
      </c>
    </row>
    <row r="47" spans="1:9" ht="36" x14ac:dyDescent="0.2">
      <c r="A47" s="9" t="s">
        <v>179</v>
      </c>
      <c r="B47" s="3" t="s">
        <v>1</v>
      </c>
      <c r="C47" s="3" t="s">
        <v>0</v>
      </c>
      <c r="D47" s="4" t="s">
        <v>126</v>
      </c>
      <c r="E47" s="11" t="s">
        <v>6</v>
      </c>
      <c r="F47" s="5">
        <v>250000</v>
      </c>
      <c r="G47" s="6">
        <v>45814.416666666664</v>
      </c>
      <c r="H47" s="7"/>
      <c r="I47" s="7"/>
    </row>
    <row r="48" spans="1:9" ht="36" x14ac:dyDescent="0.2">
      <c r="A48" s="9" t="s">
        <v>179</v>
      </c>
      <c r="B48" s="3" t="s">
        <v>83</v>
      </c>
      <c r="C48" s="3" t="str" cm="1">
        <f t="array" ref="C48">_xlfn.SWITCH(MID(D48,FIND(".",D48,10)+1,FIND(".",D48,14)-FIND(".",D48,10)-1), "ABR","Abierto","ABRS","Abierto Simplificado","ABRSA","Abierto Simplificado","NGSP","Negociado Sin Publicidad",)</f>
        <v>Abierto Simplificado</v>
      </c>
      <c r="D48" s="4" t="s">
        <v>78</v>
      </c>
      <c r="E48" s="11" t="s">
        <v>3</v>
      </c>
      <c r="F48" s="5">
        <v>70098.34</v>
      </c>
      <c r="G48" s="6">
        <v>45811.583333333336</v>
      </c>
    </row>
    <row r="49" spans="1:9" ht="54" x14ac:dyDescent="0.2">
      <c r="A49" s="9" t="s">
        <v>179</v>
      </c>
      <c r="B49" s="3" t="s">
        <v>1</v>
      </c>
      <c r="C49" s="3" t="str" cm="1">
        <f t="array" ref="C49">_xlfn.SWITCH(MID(D49,FIND(".",D49,10)+1,FIND(".",D49,14)-FIND(".",D49,10)-1), "ABR","Abierto","ABRS","Abierto Simplificado","ABRSA","Abierto Simplificado","NGSP","Negociado Sin Publicidad",)</f>
        <v>Abierto Simplificado</v>
      </c>
      <c r="D49" s="4" t="s">
        <v>129</v>
      </c>
      <c r="E49" s="11" t="s">
        <v>4</v>
      </c>
      <c r="F49" s="5">
        <v>14145.2</v>
      </c>
      <c r="G49" s="6">
        <v>45811.583333333336</v>
      </c>
      <c r="H49" s="7"/>
      <c r="I49" s="7"/>
    </row>
    <row r="50" spans="1:9" ht="36" x14ac:dyDescent="0.2">
      <c r="A50" s="9" t="s">
        <v>179</v>
      </c>
      <c r="B50" s="3" t="s">
        <v>1</v>
      </c>
      <c r="C50" s="3" t="s">
        <v>0</v>
      </c>
      <c r="D50" s="4" t="s">
        <v>130</v>
      </c>
      <c r="E50" s="11" t="s">
        <v>5</v>
      </c>
      <c r="F50" s="5">
        <v>178640</v>
      </c>
      <c r="G50" s="6">
        <v>45810.416666666664</v>
      </c>
      <c r="H50" s="7"/>
      <c r="I50" s="7"/>
    </row>
    <row r="51" spans="1:9" ht="36" x14ac:dyDescent="0.2">
      <c r="A51" s="9" t="s">
        <v>179</v>
      </c>
      <c r="B51" s="3" t="s">
        <v>1</v>
      </c>
      <c r="C51" s="3" t="str" cm="1">
        <f t="array" ref="C51">_xlfn.SWITCH(MID(D51,FIND(".",D51,10)+1,FIND(".",D51,14)-FIND(".",D51,10)-1), "ABR","Abierto","ABRS","Abierto Simplificado","ABRSA","Abierto Simplificado","NGSP","Negociado Sin Publicidad",)</f>
        <v>Negociado Sin Publicidad</v>
      </c>
      <c r="D51" s="4" t="s">
        <v>120</v>
      </c>
      <c r="E51" s="11" t="s">
        <v>121</v>
      </c>
      <c r="F51" s="5">
        <v>9885.7000000000007</v>
      </c>
      <c r="G51" s="6">
        <v>45805.458333333336</v>
      </c>
      <c r="H51" s="7"/>
      <c r="I51" s="7"/>
    </row>
    <row r="52" spans="1:9" ht="54" x14ac:dyDescent="0.2">
      <c r="A52" s="9" t="s">
        <v>179</v>
      </c>
      <c r="B52" s="3" t="s">
        <v>83</v>
      </c>
      <c r="C52" s="3" t="str" cm="1">
        <f t="array" ref="C52">_xlfn.SWITCH(MID(D52,FIND(".",D52,10)+1,FIND(".",D52,14)-FIND(".",D52,10)-1), "ABR","Abierto","ABRS","Abierto Simplificado","ABRSA","Abierto Simplificado","NGSP","Negociado Sin Publicidad",)</f>
        <v>Negociado Sin Publicidad</v>
      </c>
      <c r="D52" s="4" t="s">
        <v>79</v>
      </c>
      <c r="E52" s="11" t="s">
        <v>80</v>
      </c>
      <c r="F52" s="5">
        <v>11793.87</v>
      </c>
      <c r="G52" s="6">
        <v>45797.583333333336</v>
      </c>
    </row>
    <row r="53" spans="1:9" ht="36" x14ac:dyDescent="0.2">
      <c r="A53" s="9" t="s">
        <v>179</v>
      </c>
      <c r="B53" s="3" t="s">
        <v>83</v>
      </c>
      <c r="C53" s="3" t="str" cm="1">
        <f t="array" ref="C53">_xlfn.SWITCH(MID(D53,FIND(".",D53,10)+1,FIND(".",D53,14)-FIND(".",D53,10)-1), "ABR","Abierto","ABRS","Abierto Simplificado","ABRSA","Abierto Simplificado","NGSP","Negociado Sin Publicidad",)</f>
        <v>Abierto Simplificado</v>
      </c>
      <c r="D53" s="4" t="s">
        <v>81</v>
      </c>
      <c r="E53" s="11" t="s">
        <v>82</v>
      </c>
      <c r="F53" s="5">
        <v>53109.32</v>
      </c>
      <c r="G53" s="6">
        <v>45797.583333333336</v>
      </c>
    </row>
    <row r="54" spans="1:9" ht="36" x14ac:dyDescent="0.2">
      <c r="A54" s="9" t="s">
        <v>179</v>
      </c>
      <c r="B54" s="3" t="s">
        <v>1</v>
      </c>
      <c r="C54" s="3" t="str" cm="1">
        <f t="array" ref="C54">_xlfn.SWITCH(MID(D54,FIND(".",D54,10)+1,FIND(".",D54,14)-FIND(".",D54,10)-1), "ABR","Abierto","ABRS","Abierto Simplificado","ABRSA","Abierto Simplificado","NGSP","Negociado Sin Publicidad",)</f>
        <v>Negociado Sin Publicidad</v>
      </c>
      <c r="D54" s="4" t="s">
        <v>127</v>
      </c>
      <c r="E54" s="11" t="s">
        <v>128</v>
      </c>
      <c r="F54" s="5">
        <v>1101826.04</v>
      </c>
      <c r="G54" s="6">
        <v>45797.489583333336</v>
      </c>
      <c r="H54" s="7"/>
      <c r="I54" s="7"/>
    </row>
    <row r="55" spans="1:9" ht="72" x14ac:dyDescent="0.2">
      <c r="A55" s="9" t="s">
        <v>179</v>
      </c>
      <c r="B55" s="3" t="s">
        <v>83</v>
      </c>
      <c r="C55" s="3" t="str" cm="1">
        <f t="array" ref="C55">_xlfn.SWITCH(MID(D55,FIND(".",D55,10)+1,FIND(".",D55,14)-FIND(".",D55,10)-1), "ABR","Abierto","ABRS","Abierto Simplificado","ABRSA","Abierto Simplificado","NGSP","Negociado Sin Publicidad",)</f>
        <v>Abierto</v>
      </c>
      <c r="D55" s="4" t="s">
        <v>84</v>
      </c>
      <c r="E55" s="11" t="s">
        <v>85</v>
      </c>
      <c r="F55" s="5">
        <v>44441.62</v>
      </c>
      <c r="G55" s="6">
        <v>45793.541666666664</v>
      </c>
      <c r="H55" s="7"/>
      <c r="I55" s="7"/>
    </row>
    <row r="56" spans="1:9" ht="54" x14ac:dyDescent="0.2">
      <c r="A56" s="9" t="s">
        <v>179</v>
      </c>
      <c r="B56" s="3" t="s">
        <v>83</v>
      </c>
      <c r="C56" s="3" t="str" cm="1">
        <f t="array" ref="C56">_xlfn.SWITCH(MID(D56,FIND(".",D56,10)+1,FIND(".",D56,14)-FIND(".",D56,10)-1), "ABR","Abierto","ABRS","Abierto Simplificado","ABRSA","Abierto Simplificado","NGSP","Negociado Sin Publicidad",)</f>
        <v>Abierto</v>
      </c>
      <c r="D56" s="4" t="s">
        <v>86</v>
      </c>
      <c r="E56" s="11" t="s">
        <v>87</v>
      </c>
      <c r="F56" s="5">
        <v>238563.54</v>
      </c>
      <c r="G56" s="6">
        <v>45789.583333333336</v>
      </c>
      <c r="H56" s="7"/>
      <c r="I56" s="7"/>
    </row>
    <row r="57" spans="1:9" ht="54" x14ac:dyDescent="0.2">
      <c r="A57" s="9" t="s">
        <v>179</v>
      </c>
      <c r="B57" s="3" t="s">
        <v>1</v>
      </c>
      <c r="C57" s="3" t="str" cm="1">
        <f t="array" ref="C57">_xlfn.SWITCH(MID(D57,FIND(".",D57,10)+1,FIND(".",D57,14)-FIND(".",D57,10)-1), "ABR","Abierto","ABRS","Abierto Simplificado","ABRSA","Abierto Simplificado","NGSP","Negociado Sin Publicidad",)</f>
        <v>Abierto Simplificado</v>
      </c>
      <c r="D57" s="4" t="s">
        <v>133</v>
      </c>
      <c r="E57" s="11" t="s">
        <v>134</v>
      </c>
      <c r="F57" s="3"/>
      <c r="G57" s="6">
        <v>45784.583333333336</v>
      </c>
      <c r="H57" s="7"/>
      <c r="I57" s="7"/>
    </row>
    <row r="58" spans="1:9" ht="54" x14ac:dyDescent="0.2">
      <c r="A58" s="9" t="s">
        <v>179</v>
      </c>
      <c r="B58" s="3" t="s">
        <v>1</v>
      </c>
      <c r="C58" s="3" t="str" cm="1">
        <f t="array" ref="C58">_xlfn.SWITCH(MID(D58,FIND(".",D58,10)+1,FIND(".",D58,14)-FIND(".",D58,10)-1), "ABR","Abierto","ABRS","Abierto Simplificado","ABRSA","Abierto Simplificado","NGSP","Negociado Sin Publicidad",)</f>
        <v>Negociado Sin Publicidad</v>
      </c>
      <c r="D58" s="4" t="s">
        <v>131</v>
      </c>
      <c r="E58" s="11" t="s">
        <v>132</v>
      </c>
      <c r="F58" s="5">
        <v>21464.55</v>
      </c>
      <c r="G58" s="6">
        <v>45772.583333333336</v>
      </c>
      <c r="H58" s="7"/>
      <c r="I58" s="7"/>
    </row>
    <row r="59" spans="1:9" ht="54" x14ac:dyDescent="0.2">
      <c r="A59" s="9" t="s">
        <v>179</v>
      </c>
      <c r="B59" s="3" t="s">
        <v>8</v>
      </c>
      <c r="C59" s="3" t="str" cm="1">
        <f t="array" ref="C59">_xlfn.SWITCH(MID(D59,FIND(".",D59,10)+1,FIND(".",D59,14)-FIND(".",D59,10)-1), "ABR","Abierto","ABRS","Abierto Simplificado","ABRSA","Abierto Simplificado","NGSP","Negociado Sin Publicidad",)</f>
        <v>Abierto Simplificado</v>
      </c>
      <c r="D59" s="4" t="s">
        <v>57</v>
      </c>
      <c r="E59" s="11" t="s">
        <v>58</v>
      </c>
      <c r="F59" s="5">
        <v>606243.41</v>
      </c>
      <c r="G59" s="6">
        <v>45769.583333333336</v>
      </c>
    </row>
    <row r="60" spans="1:9" ht="36" x14ac:dyDescent="0.2">
      <c r="A60" s="9" t="s">
        <v>179</v>
      </c>
      <c r="B60" s="3" t="s">
        <v>1</v>
      </c>
      <c r="C60" s="3" t="str" cm="1">
        <f t="array" ref="C60">_xlfn.SWITCH(MID(D60,FIND(".",D60,10)+1,FIND(".",D60,14)-FIND(".",D60,10)-1), "ABR","Abierto","ABRS","Abierto Simplificado","ABRSA","Abierto Simplificado","NGSP","Negociado Sin Publicidad",)</f>
        <v>Abierto</v>
      </c>
      <c r="D60" s="4" t="s">
        <v>135</v>
      </c>
      <c r="E60" s="11" t="s">
        <v>136</v>
      </c>
      <c r="F60" s="5">
        <v>51370.01</v>
      </c>
      <c r="G60" s="6">
        <v>45769.583333333336</v>
      </c>
      <c r="H60" s="7"/>
      <c r="I60" s="7"/>
    </row>
    <row r="61" spans="1:9" ht="36" x14ac:dyDescent="0.2">
      <c r="A61" s="9" t="s">
        <v>179</v>
      </c>
      <c r="B61" s="3" t="s">
        <v>1</v>
      </c>
      <c r="C61" s="3" t="s">
        <v>2</v>
      </c>
      <c r="D61" s="4" t="s">
        <v>137</v>
      </c>
      <c r="E61" s="11" t="s">
        <v>138</v>
      </c>
      <c r="F61" s="5">
        <v>24000</v>
      </c>
      <c r="G61" s="6">
        <v>45755.416666666664</v>
      </c>
      <c r="H61" s="7"/>
      <c r="I61" s="7"/>
    </row>
    <row r="62" spans="1:9" ht="36" x14ac:dyDescent="0.2">
      <c r="A62" s="9" t="s">
        <v>179</v>
      </c>
      <c r="B62" s="3" t="s">
        <v>1</v>
      </c>
      <c r="C62" s="3" t="str" cm="1">
        <f t="array" ref="C62">_xlfn.SWITCH(MID(D62,FIND(".",D62,10)+1,FIND(".",D62,14)-FIND(".",D62,10)-1), "ABR","Abierto","ABRS","Abierto Simplificado","ABRSA","Abierto Simplificado","NGSP","Negociado Sin Publicidad",)</f>
        <v>Abierto</v>
      </c>
      <c r="D62" s="4" t="s">
        <v>141</v>
      </c>
      <c r="E62" s="11" t="s">
        <v>142</v>
      </c>
      <c r="F62" s="5">
        <v>399927.42</v>
      </c>
      <c r="G62" s="6">
        <v>45750.583333333336</v>
      </c>
      <c r="H62" s="7"/>
      <c r="I62" s="7"/>
    </row>
    <row r="63" spans="1:9" ht="36" x14ac:dyDescent="0.2">
      <c r="A63" s="9" t="s">
        <v>179</v>
      </c>
      <c r="B63" s="3" t="s">
        <v>83</v>
      </c>
      <c r="C63" s="3" t="str" cm="1">
        <f t="array" ref="C63">_xlfn.SWITCH(MID(D63,FIND(".",D63,10)+1,FIND(".",D63,14)-FIND(".",D63,10)-1), "ABR","Abierto","ABRS","Abierto Simplificado","ABRSA","Abierto Simplificado","NGSP","Negociado Sin Publicidad",)</f>
        <v>Abierto</v>
      </c>
      <c r="D63" s="4" t="s">
        <v>88</v>
      </c>
      <c r="E63" s="11" t="s">
        <v>82</v>
      </c>
      <c r="F63" s="5">
        <v>50782.49</v>
      </c>
      <c r="G63" s="6">
        <v>45747.583333333336</v>
      </c>
      <c r="H63" s="7"/>
      <c r="I63" s="7"/>
    </row>
    <row r="64" spans="1:9" ht="54" x14ac:dyDescent="0.2">
      <c r="A64" s="9" t="s">
        <v>179</v>
      </c>
      <c r="B64" s="3" t="s">
        <v>1</v>
      </c>
      <c r="C64" s="3" t="str" cm="1">
        <f t="array" ref="C64">_xlfn.SWITCH(MID(D64,FIND(".",D64,10)+1,FIND(".",D64,14)-FIND(".",D64,10)-1), "ABR","Abierto","ABRS","Abierto Simplificado","ABRSA","Abierto Simplificado","NGSP","Negociado Sin Publicidad",)</f>
        <v>Negociado Sin Publicidad</v>
      </c>
      <c r="D64" s="4" t="s">
        <v>139</v>
      </c>
      <c r="E64" s="11" t="s">
        <v>140</v>
      </c>
      <c r="F64" s="5">
        <v>5472.75</v>
      </c>
      <c r="G64" s="6">
        <v>45736.708333333336</v>
      </c>
      <c r="H64" s="7"/>
      <c r="I64" s="7"/>
    </row>
    <row r="65" spans="1:9" ht="54" x14ac:dyDescent="0.2">
      <c r="A65" s="9" t="s">
        <v>179</v>
      </c>
      <c r="B65" s="3" t="s">
        <v>1</v>
      </c>
      <c r="C65" s="3" t="str" cm="1">
        <f t="array" ref="C65">_xlfn.SWITCH(MID(D65,FIND(".",D65,10)+1,FIND(".",D65,14)-FIND(".",D65,10)-1), "ABR","Abierto","ABRS","Abierto Simplificado","ABRSA","Abierto Simplificado","NGSP","Negociado Sin Publicidad",)</f>
        <v>Abierto</v>
      </c>
      <c r="D65" s="4" t="s">
        <v>143</v>
      </c>
      <c r="E65" s="11" t="s">
        <v>144</v>
      </c>
      <c r="F65" s="5">
        <v>100193.2</v>
      </c>
      <c r="G65" s="6">
        <v>45733.583333333336</v>
      </c>
      <c r="H65" s="7"/>
      <c r="I65" s="7"/>
    </row>
    <row r="66" spans="1:9" ht="34" x14ac:dyDescent="0.2">
      <c r="A66" s="9" t="s">
        <v>179</v>
      </c>
      <c r="B66" s="3" t="s">
        <v>1</v>
      </c>
      <c r="C66" s="3" t="str" cm="1">
        <f t="array" ref="C66">_xlfn.SWITCH(MID(D66,FIND(".",D66,10)+1,FIND(".",D66,14)-FIND(".",D66,10)-1), "ABR","Abierto","ABRS","Abierto Simplificado","ABRSA","Abierto Simplificado","NGSP","Negociado Sin Publicidad",)</f>
        <v>Abierto</v>
      </c>
      <c r="D66" s="4" t="s">
        <v>149</v>
      </c>
      <c r="E66" s="11" t="s">
        <v>150</v>
      </c>
      <c r="F66" s="5">
        <v>619664.35</v>
      </c>
      <c r="G66" s="6">
        <v>45726.583333333336</v>
      </c>
      <c r="H66" s="7"/>
      <c r="I66" s="7"/>
    </row>
    <row r="67" spans="1:9" ht="54" x14ac:dyDescent="0.2">
      <c r="A67" s="9" t="s">
        <v>179</v>
      </c>
      <c r="B67" s="3" t="s">
        <v>83</v>
      </c>
      <c r="C67" s="3" t="str" cm="1">
        <f t="array" ref="C67">_xlfn.SWITCH(MID(D67,FIND(".",D67,10)+1,FIND(".",D67,14)-FIND(".",D67,10)-1), "ABR","Abierto","ABRS","Abierto Simplificado","ABRSA","Abierto Simplificado","NGSP","Negociado Sin Publicidad",)</f>
        <v>Abierto</v>
      </c>
      <c r="D67" s="4" t="s">
        <v>89</v>
      </c>
      <c r="E67" s="11" t="s">
        <v>90</v>
      </c>
      <c r="F67" s="5">
        <v>316306.09999999998</v>
      </c>
      <c r="G67" s="6">
        <v>45719.583333333336</v>
      </c>
      <c r="H67" s="7"/>
      <c r="I67" s="7"/>
    </row>
    <row r="68" spans="1:9" ht="54" x14ac:dyDescent="0.2">
      <c r="A68" s="9" t="s">
        <v>179</v>
      </c>
      <c r="B68" s="3" t="s">
        <v>1</v>
      </c>
      <c r="C68" s="3" t="str" cm="1">
        <f t="array" ref="C68">_xlfn.SWITCH(MID(D68,FIND(".",D68,10)+1,FIND(".",D68,14)-FIND(".",D68,10)-1), "ABR","Abierto","ABRS","Abierto Simplificado","ABRSA","Abierto Simplificado","NGSP","Negociado Sin Publicidad",)</f>
        <v>Abierto Simplificado</v>
      </c>
      <c r="D68" s="4" t="s">
        <v>145</v>
      </c>
      <c r="E68" s="11" t="s">
        <v>146</v>
      </c>
      <c r="F68" s="5">
        <v>14592.6</v>
      </c>
      <c r="G68" s="6">
        <v>45716.583333333336</v>
      </c>
      <c r="H68" s="7"/>
      <c r="I68" s="7"/>
    </row>
    <row r="69" spans="1:9" ht="72" x14ac:dyDescent="0.2">
      <c r="A69" s="9" t="s">
        <v>179</v>
      </c>
      <c r="B69" s="3" t="s">
        <v>1</v>
      </c>
      <c r="C69" s="3" t="str" cm="1">
        <f t="array" ref="C69">_xlfn.SWITCH(MID(D69,FIND(".",D69,10)+1,FIND(".",D69,14)-FIND(".",D69,10)-1), "ABR","Abierto","ABRS","Abierto Simplificado","ABRSA","Abierto Simplificado","NGSP","Negociado Sin Publicidad",)</f>
        <v>Negociado Sin Publicidad</v>
      </c>
      <c r="D69" s="4" t="s">
        <v>147</v>
      </c>
      <c r="E69" s="11" t="s">
        <v>148</v>
      </c>
      <c r="F69" s="5">
        <v>29310.85</v>
      </c>
      <c r="G69" s="6">
        <v>45709.583333333336</v>
      </c>
      <c r="H69" s="7"/>
      <c r="I69" s="7"/>
    </row>
    <row r="70" spans="1:9" ht="54" x14ac:dyDescent="0.2">
      <c r="A70" s="9" t="s">
        <v>179</v>
      </c>
      <c r="B70" s="3" t="s">
        <v>1</v>
      </c>
      <c r="C70" s="3" t="str" cm="1">
        <f t="array" ref="C70">_xlfn.SWITCH(MID(D70,FIND(".",D70,10)+1,FIND(".",D70,14)-FIND(".",D70,10)-1), "ABR","Abierto","ABRS","Abierto Simplificado","ABRSA","Abierto Simplificado","NGSP","Negociado Sin Publicidad",)</f>
        <v>Abierto Simplificado</v>
      </c>
      <c r="D70" s="4" t="s">
        <v>151</v>
      </c>
      <c r="E70" s="11" t="s">
        <v>152</v>
      </c>
      <c r="F70" s="5">
        <v>32670</v>
      </c>
      <c r="G70" s="6">
        <v>45702.583333333336</v>
      </c>
      <c r="H70" s="7"/>
      <c r="I70" s="7"/>
    </row>
    <row r="71" spans="1:9" ht="54" x14ac:dyDescent="0.2">
      <c r="A71" s="9" t="s">
        <v>179</v>
      </c>
      <c r="B71" s="3" t="s">
        <v>1</v>
      </c>
      <c r="C71" s="3" t="str" cm="1">
        <f t="array" ref="C71">_xlfn.SWITCH(MID(D71,FIND(".",D71,10)+1,FIND(".",D71,14)-FIND(".",D71,10)-1), "ABR","Abierto","ABRS","Abierto Simplificado","ABRSA","Abierto Simplificado","NGSP","Negociado Sin Publicidad",)</f>
        <v>Abierto Simplificado</v>
      </c>
      <c r="D71" s="4" t="s">
        <v>153</v>
      </c>
      <c r="E71" s="11" t="s">
        <v>154</v>
      </c>
      <c r="F71" s="5">
        <v>7865</v>
      </c>
      <c r="G71" s="6">
        <v>45702.583333333336</v>
      </c>
      <c r="H71" s="7"/>
      <c r="I71" s="7"/>
    </row>
    <row r="72" spans="1:9" ht="36" x14ac:dyDescent="0.2">
      <c r="A72" s="9" t="s">
        <v>179</v>
      </c>
      <c r="B72" s="3" t="s">
        <v>1</v>
      </c>
      <c r="C72" s="3" t="str" cm="1">
        <f t="array" ref="C72">_xlfn.SWITCH(MID(D72,FIND(".",D72,10)+1,FIND(".",D72,14)-FIND(".",D72,10)-1), "ABR","Abierto","ABRS","Abierto Simplificado","ABRSA","Abierto Simplificado","NGSP","Negociado Sin Publicidad",)</f>
        <v>Abierto Simplificado</v>
      </c>
      <c r="D72" s="4" t="s">
        <v>155</v>
      </c>
      <c r="E72" s="11" t="s">
        <v>156</v>
      </c>
      <c r="F72" s="5">
        <v>49732.1</v>
      </c>
      <c r="G72" s="6">
        <v>45698.583333333336</v>
      </c>
      <c r="H72" s="7"/>
      <c r="I72" s="7"/>
    </row>
    <row r="73" spans="1:9" ht="54" x14ac:dyDescent="0.2">
      <c r="A73" s="9" t="s">
        <v>179</v>
      </c>
      <c r="B73" s="3" t="s">
        <v>1</v>
      </c>
      <c r="C73" s="3" t="str" cm="1">
        <f t="array" ref="C73">_xlfn.SWITCH(MID(D73,FIND(".",D73,10)+1,FIND(".",D73,14)-FIND(".",D73,10)-1), "ABR","Abierto","ABRS","Abierto Simplificado","ABRSA","Abierto Simplificado","NGSP","Negociado Sin Publicidad",)</f>
        <v>Abierto</v>
      </c>
      <c r="D73" s="4" t="s">
        <v>157</v>
      </c>
      <c r="E73" s="11" t="s">
        <v>158</v>
      </c>
      <c r="F73" s="5">
        <v>140000</v>
      </c>
      <c r="G73" s="6">
        <v>45694.583333333336</v>
      </c>
      <c r="H73" s="7"/>
      <c r="I73" s="7"/>
    </row>
    <row r="74" spans="1:9" ht="36" x14ac:dyDescent="0.2">
      <c r="A74" s="9" t="s">
        <v>179</v>
      </c>
      <c r="B74" s="3" t="s">
        <v>1</v>
      </c>
      <c r="C74" s="3" t="s">
        <v>0</v>
      </c>
      <c r="D74" s="4" t="s">
        <v>161</v>
      </c>
      <c r="E74" s="11" t="s">
        <v>162</v>
      </c>
      <c r="F74" s="5">
        <v>20000</v>
      </c>
      <c r="G74" s="6">
        <v>45677.583333333336</v>
      </c>
      <c r="H74" s="7"/>
      <c r="I74" s="7"/>
    </row>
    <row r="75" spans="1:9" ht="36" x14ac:dyDescent="0.2">
      <c r="A75" s="9" t="s">
        <v>179</v>
      </c>
      <c r="B75" s="3" t="s">
        <v>8</v>
      </c>
      <c r="C75" s="3" t="str" cm="1">
        <f t="array" ref="C75">_xlfn.SWITCH(MID(D75,FIND(".",D75,10)+1,FIND(".",D75,14)-FIND(".",D75,10)-1), "ABR","Abierto","ABRS","Abierto Simplificado","ABRSA","Abierto Simplificado","NGSP","Negociado Sin Publicidad",)</f>
        <v>Abierto</v>
      </c>
      <c r="D75" s="4" t="s">
        <v>59</v>
      </c>
      <c r="E75" s="11" t="s">
        <v>60</v>
      </c>
      <c r="F75" s="5">
        <v>6903176.1500000004</v>
      </c>
      <c r="G75" s="6">
        <v>45674.583333333336</v>
      </c>
    </row>
    <row r="76" spans="1:9" ht="36" x14ac:dyDescent="0.2">
      <c r="A76" s="9" t="s">
        <v>179</v>
      </c>
      <c r="B76" s="3" t="s">
        <v>1</v>
      </c>
      <c r="C76" s="3" t="str" cm="1">
        <f t="array" ref="C76">_xlfn.SWITCH(MID(D76,FIND(".",D76,10)+1,FIND(".",D76,14)-FIND(".",D76,10)-1), "ABR","Abierto","ABRS","Abierto Simplificado","ABRSA","Abierto Simplificado","NGSP","Negociado Sin Publicidad",)</f>
        <v>Abierto</v>
      </c>
      <c r="D76" s="4" t="s">
        <v>163</v>
      </c>
      <c r="E76" s="11" t="s">
        <v>164</v>
      </c>
      <c r="F76" s="5">
        <v>441059.52</v>
      </c>
      <c r="G76" s="6">
        <v>45673.583333333336</v>
      </c>
      <c r="H76" s="7"/>
      <c r="I76" s="7"/>
    </row>
    <row r="77" spans="1:9" ht="36" x14ac:dyDescent="0.2">
      <c r="A77" s="9" t="s">
        <v>179</v>
      </c>
      <c r="B77" s="3" t="s">
        <v>83</v>
      </c>
      <c r="C77" s="3" t="str" cm="1">
        <f t="array" ref="C77">_xlfn.SWITCH(MID(D77,FIND(".",D77,10)+1,FIND(".",D77,14)-FIND(".",D77,10)-1), "ABR","Abierto","ABRS","Abierto Simplificado","ABRSA","Abierto Simplificado","NGSP","Negociado Sin Publicidad",)</f>
        <v>Abierto</v>
      </c>
      <c r="D77" s="4" t="s">
        <v>91</v>
      </c>
      <c r="E77" s="11" t="s">
        <v>92</v>
      </c>
      <c r="F77" s="5">
        <v>42592</v>
      </c>
      <c r="G77" s="6">
        <v>45672.583333333336</v>
      </c>
      <c r="H77" s="7"/>
      <c r="I77" s="7"/>
    </row>
    <row r="78" spans="1:9" ht="36" x14ac:dyDescent="0.2">
      <c r="A78" s="9" t="s">
        <v>179</v>
      </c>
      <c r="B78" s="3" t="s">
        <v>1</v>
      </c>
      <c r="C78" s="3" t="str" cm="1">
        <f t="array" ref="C78">_xlfn.SWITCH(MID(D78,FIND(".",D78,10)+1,FIND(".",D78,14)-FIND(".",D78,10)-1), "ABR","Abierto","ABRS","Abierto Simplificado","ABRSA","Abierto Simplificado","NGSP","Negociado Sin Publicidad",)</f>
        <v>Abierto</v>
      </c>
      <c r="D78" s="4" t="s">
        <v>169</v>
      </c>
      <c r="E78" s="11" t="s">
        <v>170</v>
      </c>
      <c r="F78" s="5">
        <v>34908.5</v>
      </c>
      <c r="G78" s="6">
        <v>45672.583333333336</v>
      </c>
      <c r="H78" s="7"/>
      <c r="I78" s="7"/>
    </row>
    <row r="79" spans="1:9" ht="36" x14ac:dyDescent="0.2">
      <c r="A79" s="9" t="s">
        <v>179</v>
      </c>
      <c r="B79" s="3" t="s">
        <v>1</v>
      </c>
      <c r="C79" s="3" t="str" cm="1">
        <f t="array" ref="C79">_xlfn.SWITCH(MID(D79,FIND(".",D79,10)+1,FIND(".",D79,14)-FIND(".",D79,10)-1), "ABR","Abierto","ABRS","Abierto Simplificado","ABRSA","Abierto Simplificado","NGSP","Negociado Sin Publicidad",)</f>
        <v>Abierto</v>
      </c>
      <c r="D79" s="4" t="s">
        <v>171</v>
      </c>
      <c r="E79" s="11" t="s">
        <v>172</v>
      </c>
      <c r="F79" s="5">
        <v>45262.89</v>
      </c>
      <c r="G79" s="6">
        <v>45672.583333333336</v>
      </c>
      <c r="H79" s="7"/>
      <c r="I79" s="7"/>
    </row>
    <row r="80" spans="1:9" ht="36" x14ac:dyDescent="0.2">
      <c r="A80" s="9" t="s">
        <v>179</v>
      </c>
      <c r="B80" s="3" t="s">
        <v>1</v>
      </c>
      <c r="C80" s="3" t="str" cm="1">
        <f t="array" ref="C80">_xlfn.SWITCH(MID(D80,FIND(".",D80,10)+1,FIND(".",D80,14)-FIND(".",D80,10)-1), "ABR","Abierto","ABRS","Abierto Simplificado","ABRSA","Abierto Simplificado","NGSP","Negociado Sin Publicidad",)</f>
        <v>Abierto</v>
      </c>
      <c r="D80" s="4" t="s">
        <v>173</v>
      </c>
      <c r="E80" s="11" t="s">
        <v>174</v>
      </c>
      <c r="F80" s="5">
        <v>878034.68</v>
      </c>
      <c r="G80" s="6">
        <v>45672.583333333336</v>
      </c>
      <c r="H80" s="7"/>
      <c r="I80" s="7"/>
    </row>
    <row r="81" spans="1:9" ht="54" x14ac:dyDescent="0.2">
      <c r="A81" s="9" t="s">
        <v>179</v>
      </c>
      <c r="B81" s="3" t="s">
        <v>1</v>
      </c>
      <c r="C81" s="3" t="str" cm="1">
        <f t="array" ref="C81">_xlfn.SWITCH(MID(D81,FIND(".",D81,10)+1,FIND(".",D81,14)-FIND(".",D81,10)-1), "ABR","Abierto","ABRS","Abierto Simplificado","ABRSA","Abierto Simplificado","NGSP","Negociado Sin Publicidad",)</f>
        <v>Abierto</v>
      </c>
      <c r="D81" s="4" t="s">
        <v>175</v>
      </c>
      <c r="E81" s="11" t="s">
        <v>176</v>
      </c>
      <c r="F81" s="5">
        <v>185198.64</v>
      </c>
      <c r="G81" s="6">
        <v>45672.583333333336</v>
      </c>
      <c r="H81" s="7"/>
      <c r="I81" s="7"/>
    </row>
    <row r="82" spans="1:9" ht="54" x14ac:dyDescent="0.2">
      <c r="A82" s="9" t="s">
        <v>179</v>
      </c>
      <c r="B82" s="3" t="s">
        <v>83</v>
      </c>
      <c r="C82" s="3" t="str" cm="1">
        <f t="array" ref="C82">_xlfn.SWITCH(MID(D82,FIND(".",D82,10)+1,FIND(".",D82,14)-FIND(".",D82,10)-1), "ABR","Abierto","ABRS","Abierto Simplificado","ABRSA","Abierto Simplificado","NGSP","Negociado Sin Publicidad",)</f>
        <v>Abierto</v>
      </c>
      <c r="D82" s="4" t="s">
        <v>93</v>
      </c>
      <c r="E82" s="11" t="s">
        <v>94</v>
      </c>
      <c r="F82" s="5">
        <v>4893531.78</v>
      </c>
      <c r="G82" s="6">
        <v>45670.583333333336</v>
      </c>
      <c r="H82" s="7"/>
      <c r="I82" s="7"/>
    </row>
    <row r="83" spans="1:9" ht="54" x14ac:dyDescent="0.2">
      <c r="A83" s="9" t="s">
        <v>179</v>
      </c>
      <c r="B83" s="3" t="s">
        <v>1</v>
      </c>
      <c r="C83" s="3" t="str" cm="1">
        <f t="array" ref="C83">_xlfn.SWITCH(MID(D83,FIND(".",D83,10)+1,FIND(".",D83,14)-FIND(".",D83,10)-1), "ABR","Abierto","ABRS","Abierto Simplificado","ABRSA","Abierto Simplificado","NGSP","Negociado Sin Publicidad",)</f>
        <v>Abierto Simplificado</v>
      </c>
      <c r="D83" s="4" t="s">
        <v>159</v>
      </c>
      <c r="E83" s="11" t="s">
        <v>160</v>
      </c>
      <c r="F83" s="5">
        <v>13915</v>
      </c>
      <c r="G83" s="6">
        <v>45667.583333333336</v>
      </c>
      <c r="H83" s="7"/>
      <c r="I83" s="7"/>
    </row>
    <row r="84" spans="1:9" ht="36" x14ac:dyDescent="0.2">
      <c r="A84" s="9" t="s">
        <v>179</v>
      </c>
      <c r="B84" s="3" t="s">
        <v>1</v>
      </c>
      <c r="C84" s="3" t="str" cm="1">
        <f t="array" ref="C84">_xlfn.SWITCH(MID(D84,FIND(".",D84,10)+1,FIND(".",D84,14)-FIND(".",D84,10)-1), "ABR","Abierto","ABRS","Abierto Simplificado","ABRSA","Abierto Simplificado","NGSP","Negociado Sin Publicidad",)</f>
        <v>Abierto Simplificado</v>
      </c>
      <c r="D84" s="4" t="s">
        <v>165</v>
      </c>
      <c r="E84" s="11" t="s">
        <v>166</v>
      </c>
      <c r="F84" s="5">
        <v>18387.16</v>
      </c>
      <c r="G84" s="6">
        <v>45665.583333333336</v>
      </c>
      <c r="H84" s="7"/>
      <c r="I84" s="7"/>
    </row>
    <row r="85" spans="1:9" ht="54" x14ac:dyDescent="0.2">
      <c r="A85" s="9" t="s">
        <v>179</v>
      </c>
      <c r="B85" s="3" t="s">
        <v>1</v>
      </c>
      <c r="C85" s="3" t="str" cm="1">
        <f t="array" ref="C85">_xlfn.SWITCH(MID(D85,FIND(".",D85,10)+1,FIND(".",D85,14)-FIND(".",D85,10)-1), "ABR","Abierto","ABRS","Abierto Simplificado","ABRSA","Abierto Simplificado","NGSP","Negociado Sin Publicidad",)</f>
        <v>Abierto Simplificado</v>
      </c>
      <c r="D85" s="4" t="s">
        <v>167</v>
      </c>
      <c r="E85" s="11" t="s">
        <v>168</v>
      </c>
      <c r="F85" s="5">
        <v>8167.5</v>
      </c>
      <c r="G85" s="6">
        <v>45665.583333333336</v>
      </c>
      <c r="H85" s="7"/>
      <c r="I85" s="7"/>
    </row>
    <row r="86" spans="1:9" x14ac:dyDescent="0.2">
      <c r="B86" s="7"/>
      <c r="C86" s="7"/>
      <c r="D86" s="7"/>
      <c r="E86" s="12"/>
      <c r="F86" s="7"/>
      <c r="G86" s="7"/>
    </row>
    <row r="87" spans="1:9" x14ac:dyDescent="0.2">
      <c r="B87" s="7"/>
      <c r="C87" s="7"/>
      <c r="D87" s="7"/>
      <c r="E87" s="12"/>
      <c r="F87" s="7"/>
      <c r="G87" s="7"/>
    </row>
    <row r="88" spans="1:9" x14ac:dyDescent="0.2">
      <c r="B88" s="7"/>
      <c r="C88" s="7"/>
      <c r="D88" s="7"/>
      <c r="E88" s="12"/>
      <c r="F88" s="7"/>
      <c r="G88" s="7"/>
    </row>
    <row r="89" spans="1:9" x14ac:dyDescent="0.2">
      <c r="B89" s="7"/>
      <c r="C89" s="7"/>
      <c r="D89" s="7"/>
      <c r="E89" s="12"/>
      <c r="F89" s="7"/>
      <c r="G89" s="7"/>
    </row>
    <row r="90" spans="1:9" x14ac:dyDescent="0.2">
      <c r="B90" s="7"/>
      <c r="C90" s="7"/>
      <c r="D90" s="7"/>
      <c r="E90" s="12"/>
      <c r="F90" s="7"/>
      <c r="G90" s="7"/>
    </row>
    <row r="91" spans="1:9" x14ac:dyDescent="0.2">
      <c r="B91" s="7"/>
      <c r="C91" s="7"/>
      <c r="D91" s="7"/>
      <c r="E91" s="12"/>
      <c r="F91" s="7"/>
      <c r="G91" s="7"/>
    </row>
    <row r="92" spans="1:9" x14ac:dyDescent="0.2">
      <c r="B92" s="7"/>
      <c r="C92" s="7"/>
      <c r="D92" s="7"/>
      <c r="E92" s="12"/>
      <c r="F92" s="7"/>
      <c r="G92" s="7"/>
    </row>
    <row r="93" spans="1:9" x14ac:dyDescent="0.2">
      <c r="B93" s="7"/>
      <c r="C93" s="7"/>
      <c r="D93" s="7"/>
      <c r="E93" s="12"/>
      <c r="F93" s="7"/>
      <c r="G93" s="7"/>
    </row>
    <row r="94" spans="1:9" x14ac:dyDescent="0.2">
      <c r="B94" s="7"/>
      <c r="C94" s="7"/>
      <c r="D94" s="7"/>
      <c r="E94" s="12"/>
      <c r="F94" s="7"/>
      <c r="G94" s="7"/>
    </row>
    <row r="95" spans="1:9" x14ac:dyDescent="0.2">
      <c r="B95" s="7"/>
      <c r="C95" s="7"/>
      <c r="D95" s="7"/>
      <c r="E95" s="12"/>
      <c r="F95" s="7"/>
      <c r="G95" s="7"/>
    </row>
    <row r="96" spans="1:9" x14ac:dyDescent="0.2">
      <c r="B96" s="7"/>
      <c r="C96" s="7"/>
      <c r="D96" s="7"/>
      <c r="E96" s="12"/>
      <c r="F96" s="7"/>
      <c r="G96" s="7"/>
    </row>
    <row r="97" spans="2:7" x14ac:dyDescent="0.2">
      <c r="B97" s="7"/>
      <c r="C97" s="7"/>
      <c r="D97" s="7"/>
      <c r="E97" s="12"/>
      <c r="F97" s="7"/>
      <c r="G97" s="7"/>
    </row>
    <row r="98" spans="2:7" x14ac:dyDescent="0.2">
      <c r="B98" s="7"/>
      <c r="C98" s="7"/>
      <c r="D98" s="7"/>
      <c r="E98" s="12"/>
      <c r="F98" s="7"/>
      <c r="G98" s="7"/>
    </row>
    <row r="99" spans="2:7" x14ac:dyDescent="0.2">
      <c r="B99" s="7"/>
      <c r="C99" s="7"/>
      <c r="D99" s="7"/>
      <c r="E99" s="12"/>
      <c r="F99" s="7"/>
      <c r="G99" s="7"/>
    </row>
    <row r="100" spans="2:7" x14ac:dyDescent="0.2">
      <c r="B100" s="7"/>
      <c r="C100" s="7"/>
      <c r="D100" s="7"/>
      <c r="E100" s="12"/>
      <c r="F100" s="7"/>
      <c r="G100" s="7"/>
    </row>
    <row r="101" spans="2:7" x14ac:dyDescent="0.2">
      <c r="B101" s="7"/>
      <c r="C101" s="7"/>
      <c r="D101" s="7"/>
      <c r="E101" s="12"/>
      <c r="F101" s="7"/>
      <c r="G101" s="7"/>
    </row>
    <row r="102" spans="2:7" x14ac:dyDescent="0.2">
      <c r="B102" s="7"/>
      <c r="C102" s="7"/>
      <c r="D102" s="7"/>
      <c r="E102" s="12"/>
      <c r="F102" s="7"/>
      <c r="G102" s="7"/>
    </row>
  </sheetData>
  <sortState xmlns:xlrd2="http://schemas.microsoft.com/office/spreadsheetml/2017/richdata2" ref="B2:I85">
    <sortCondition descending="1" ref="G2:G85"/>
  </sortState>
  <hyperlinks>
    <hyperlink ref="D40" r:id="rId1" tooltip="Consultar Expediente 2025/036.OBR.ABRS.MC" display="https://licitacion.uah.es/licitacion/fichaExpte.do?idExpediente=4099" xr:uid="{3A1ADC84-B5D3-8140-886F-1218E572CE4F}"/>
    <hyperlink ref="D59" r:id="rId2" tooltip="Consultar Expediente 2025/015.OBR.ABRS.MC" display="https://licitacion.uah.es/licitacion/fichaExpte.do?idExpediente=4030" xr:uid="{556244B9-0981-DE4F-929B-7CEAE315E431}"/>
    <hyperlink ref="D75" r:id="rId3" tooltip="Consultar Expediente 2024/058.OBR.ABR.MC" display="https://licitacion.uah.es/licitacion/fichaExpte.do?idExpediente=3946" xr:uid="{AA7CE612-722D-E04D-BFC1-D750B407F1CE}"/>
    <hyperlink ref="D9" r:id="rId4" tooltip="Consultar Expediente 2025/071.SUM.NGSP.UC" display="https://licitacion.uah.es/licitacion/fichaExpte.do?idExpediente=4345" xr:uid="{EC5893FB-9DCE-4948-AE14-C6461E8F5B9D}"/>
    <hyperlink ref="D6" r:id="rId5" tooltip="Consultar Expediente 2025/069.SUM.ABRSA.M" display="https://licitacion.uah.es/licitacion/fichaExpte.do?idExpediente=4333" xr:uid="{58D50EF5-CD8F-EB48-83BE-0497236770C3}"/>
    <hyperlink ref="D15" r:id="rId6" tooltip="Consultar Expediente 2025/068.SUM.NGSP.UC" display="https://licitacion.uah.es/licitacion/fichaExpte.do?idExpediente=4321" xr:uid="{813D94D2-381D-E940-A8F7-0FBEC434C014}"/>
    <hyperlink ref="D13" r:id="rId7" tooltip="Consultar Expediente 2025/063.SUM.ABRSA.M" display="https://licitacion.uah.es/licitacion/fichaExpte.do?idExpediente=4315" xr:uid="{E1B9D522-5464-4B45-B885-91E20AE292E4}"/>
    <hyperlink ref="D18" r:id="rId8" tooltip="Consultar Expediente 2025/062.SUM.NGSP.UC" display="https://licitacion.uah.es/licitacion/fichaExpte.do?idExpediente=4306" xr:uid="{EAF1C47F-F58C-FB4B-9FB6-E0C417CD9DEC}"/>
    <hyperlink ref="D16" r:id="rId9" tooltip="Consultar Expediente 2025/058.SUM.ABRSA.M" display="https://licitacion.uah.es/licitacion/fichaExpte.do?idExpediente=4304" xr:uid="{96BF28A3-018F-454C-B941-12B3889FF215}"/>
    <hyperlink ref="D17" r:id="rId10" tooltip="Consultar Expediente 2025/061.SUM.ABR.MC" display="https://licitacion.uah.es/licitacion/fichaExpte.do?idExpediente=4300" xr:uid="{A6CB966A-A242-3B43-BF83-A23CCD296699}"/>
    <hyperlink ref="D20" r:id="rId11" tooltip="Consultar Expediente 2025/056.SUM.ABRSA.M" display="https://licitacion.uah.es/licitacion/fichaExpte.do?idExpediente=4281" xr:uid="{ADD6E17B-D0BB-5041-B555-FC3BFF29C8E4}"/>
    <hyperlink ref="D28" r:id="rId12" tooltip="Consultar Expediente 2024/057.SD.ESPEC1" display="https://licitacion.uah.es/licitacion/fichaExpte.do?idExpediente=4173" xr:uid="{781CA374-8DA2-C24A-8C9E-31398C5A70BE}"/>
    <hyperlink ref="D25" r:id="rId13" tooltip="Consultar Expediente 2025/046.SUM.ABR.MC" display="https://licitacion.uah.es/licitacion/fichaExpte.do?idExpediente=4169" xr:uid="{844DFFCE-8663-414D-898D-84B2E47D428F}"/>
    <hyperlink ref="D26" r:id="rId14" tooltip="Consultar Expediente 2025/050.SUM.ABR.MC" display="https://licitacion.uah.es/licitacion/fichaExpte.do?idExpediente=4166" xr:uid="{886C8647-BA92-5542-ABC6-24DDD9A99665}"/>
    <hyperlink ref="D31" r:id="rId15" tooltip="Consultar Expediente 2023/082.SD.ESPEC1" display="https://licitacion.uah.es/licitacion/fichaExpte.do?idExpediente=4139" xr:uid="{1A6B88E8-5024-6440-8ED3-86223C3091CD}"/>
    <hyperlink ref="D30" r:id="rId16" tooltip="Consultar Expediente 2025/048.SUM.ABR.MC" display="https://licitacion.uah.es/licitacion/fichaExpte.do?idExpediente=4156" xr:uid="{A4DFB09E-BB18-4440-A4DF-991E6914CBBD}"/>
    <hyperlink ref="D35" r:id="rId17" tooltip="Consultar Expediente 2025/045.SUM.NGSP.UC" display="https://licitacion.uah.es/licitacion/fichaExpte.do?idExpediente=4150" xr:uid="{574AF4B7-F5E1-6342-84F3-74F044C47284}"/>
    <hyperlink ref="D39" r:id="rId18" tooltip="Consultar Expediente 2025/026.SUM.ABRSA.M" display="https://licitacion.uah.es/licitacion/fichaExpte.do?idExpediente=4102" xr:uid="{48B7BC6B-9FBE-084E-BDF8-EF01DE4E6131}"/>
    <hyperlink ref="D45" r:id="rId19" tooltip="Consultar Expediente 2025/030.SUM.ABRSA.M" display="https://licitacion.uah.es/licitacion/fichaExpte.do?idExpediente=4082" xr:uid="{7B2E18CF-C2AF-B249-850A-96F32C9745AD}"/>
    <hyperlink ref="D46" r:id="rId20" tooltip="Consultar Expediente 2025/023.SUM.ABR.MC" display="https://licitacion.uah.es/licitacion/fichaExpte.do?idExpediente=4076" xr:uid="{E3286564-9C02-9240-A91A-B025EE5393E9}"/>
    <hyperlink ref="D48" r:id="rId21" tooltip="Consultar Expediente 2025/029.SUM.ABRSA.M" display="https://licitacion.uah.es/licitacion/fichaExpte.do?idExpediente=4071" xr:uid="{33BB3781-5A87-6046-B2B4-B744FD5E842E}"/>
    <hyperlink ref="D52" r:id="rId22" tooltip="Consultar Expediente 2025/025.SUM.NGSP.UC" display="https://licitacion.uah.es/licitacion/fichaExpte.do?idExpediente=4064" xr:uid="{8BAA716D-323C-AD4D-BC65-67CCEFC38DF8}"/>
    <hyperlink ref="D53" r:id="rId23" tooltip="Consultar Expediente 2025/024.SUM.ABRSA.M" display="https://licitacion.uah.es/licitacion/fichaExpte.do?idExpediente=4056" xr:uid="{BF3FA6DE-BC5A-9441-AC5A-7C48834EA41D}"/>
    <hyperlink ref="D55" r:id="rId24" tooltip="Consultar Expediente 2025/021.SUM.ABR.MC" display="https://licitacion.uah.es/licitacion/fichaExpte.do?idExpediente=4053" xr:uid="{C527F142-3779-E847-A038-517146FECA82}"/>
    <hyperlink ref="D56" r:id="rId25" tooltip="Consultar Expediente 2025/022.SUM.ABR.MC" display="https://licitacion.uah.es/licitacion/fichaExpte.do?idExpediente=4047" xr:uid="{F5376BAE-8501-5C49-A677-C42656BEB89C}"/>
    <hyperlink ref="D63" r:id="rId26" tooltip="Consultar Expediente 2025/011.SUM.ABR.MC" display="https://licitacion.uah.es/licitacion/fichaExpte.do?idExpediente=4012" xr:uid="{3CC94DA1-5168-824B-93B1-2D671360A266}"/>
    <hyperlink ref="D67" r:id="rId27" tooltip="Consultar Expediente 2025/005.SUM.ABR.MC" display="https://licitacion.uah.es/licitacion/fichaExpte.do?idExpediente=3993" xr:uid="{F54C912D-97C0-BC4B-B760-AF4CFF75382D}"/>
    <hyperlink ref="D77" r:id="rId28" tooltip="Consultar Expediente 2024/086.SUM.ABR.MC" display="https://licitacion.uah.es/licitacion/fichaExpte.do?idExpediente=3943" xr:uid="{304C5877-315B-544F-BB71-FCF63C525E5E}"/>
    <hyperlink ref="D82" r:id="rId29" tooltip="Consultar Expediente 2024/079.SUM.ABR.UC" display="https://licitacion.uah.es/licitacion/fichaExpte.do?idExpediente=3930" xr:uid="{1730F70A-F11C-AB4E-8DE9-2167E865B707}"/>
    <hyperlink ref="D2" r:id="rId30" tooltip="Consultar Expediente 2025/075.SER.NGSP.UC" display="https://licitacion.uah.es/licitacion/fichaExpte.do?idExpediente=4363" xr:uid="{A2E9116E-7D9D-F74F-80EB-3CF0B0CB5C5B}"/>
    <hyperlink ref="D5" r:id="rId31" tooltip="Consultar Expediente 2025/073.SER.ABRSA.M" display="https://licitacion.uah.es/licitacion/fichaExpte.do?idExpediente=4341" xr:uid="{FF6D8FC0-CE61-524A-B6F1-4D13A39AC6B9}"/>
    <hyperlink ref="D4" r:id="rId32" tooltip="Consultar Expediente 2025/059.SER.ABRSA.M" display="https://licitacion.uah.es/licitacion/fichaExpte.do?idExpediente=4340" xr:uid="{64CEB339-79A5-0F47-9592-1970E08D358D}"/>
    <hyperlink ref="D8" r:id="rId33" tooltip="Consultar Expediente 2025/072.SER.ABR.MC" display="https://licitacion.uah.es/licitacion/fichaExpte.do?idExpediente=4330" xr:uid="{D90F7D3F-EAB9-2B44-83BA-3331B836EF0A}"/>
    <hyperlink ref="D7" r:id="rId34" tooltip="Consultar Expediente 2025/077.SER.ABRSA.M" display="https://licitacion.uah.es/licitacion/fichaExpte.do?idExpediente=4331" xr:uid="{04EC0B76-A5E1-1447-A5BB-71267AD3F3B9}"/>
    <hyperlink ref="D14" r:id="rId35" tooltip="Consultar Expediente 2025/040.SER.NGSP.UC" display="https://licitacion.uah.es/licitacion/fichaExpte.do?idExpediente=4323" xr:uid="{44DA3F94-16F1-824D-BC44-78D8BD8FF16D}"/>
    <hyperlink ref="D11" r:id="rId36" tooltip="Consultar Expediente 2025/070.SER.ABRSA.M" display="https://licitacion.uah.es/licitacion/fichaExpte.do?idExpediente=4328" xr:uid="{A8FE510E-6241-3641-9C60-19DAEA48A74B}"/>
    <hyperlink ref="D3" r:id="rId37" tooltip="Consultar Expediente 2025/076.SER.ABR.MC" display="https://licitacion.uah.es/licitacion/fichaExpte.do?idExpediente=4320" xr:uid="{CDA4409A-575C-BA46-BF10-1650A0646C79}"/>
    <hyperlink ref="D12" r:id="rId38" tooltip="Consultar Expediente 2025/067.SER.ABR.MC" display="https://licitacion.uah.es/licitacion/fichaExpte.do?idExpediente=4314" xr:uid="{6A762506-528D-784E-B8F6-DA8A080FD641}"/>
    <hyperlink ref="D10" r:id="rId39" tooltip="Consultar Expediente 2025/064.SER.ABRSA.MC" display="https://licitacion.uah.es/licitacion/fichaExpte.do?idExpediente=4307" xr:uid="{94BB301A-03E6-194B-A3E4-20239A645E08}"/>
    <hyperlink ref="D19" r:id="rId40" tooltip="Consultar Expediente 2025/057.SER.ABR.MC" display="https://licitacion.uah.es/licitacion/fichaExpte.do?idExpediente=4289" xr:uid="{5F1062F0-A961-634A-B073-A8DE1FF2D39E}"/>
    <hyperlink ref="D21" r:id="rId41" tooltip="Consultar Expediente 2025/052.SER.ABRSA.M" display="https://licitacion.uah.es/licitacion/fichaExpte.do?idExpediente=4280" xr:uid="{44CFFB8A-F218-A244-A425-2644C7D38046}"/>
    <hyperlink ref="D22" r:id="rId42" tooltip="Consultar Expediente 2025/053.SER.ABRSA.M" display="https://licitacion.uah.es/licitacion/fichaExpte.do?idExpediente=4278" xr:uid="{8E9D7A16-C896-7C41-A4EB-A967101A1E2D}"/>
    <hyperlink ref="D29" r:id="rId43" tooltip="Consultar Expediente 2025/049.SER.NGSP.UC" display="https://licitacion.uah.es/licitacion/fichaExpte.do?idExpediente=4267" xr:uid="{1264D12B-2450-BC43-BB9F-1D5A37FEA31B}"/>
    <hyperlink ref="D23" r:id="rId44" tooltip="Consultar Expediente 2025/042.SER.ABRSA.M" display="https://licitacion.uah.es/licitacion/fichaExpte.do?idExpediente=4243" xr:uid="{0684A134-B166-8446-AED1-2C39FFDAD33A}"/>
    <hyperlink ref="D24" r:id="rId45" tooltip="Consultar Expediente 2025/051.SER.ABR.MC" display="https://licitacion.uah.es/licitacion/fichaExpte.do?idExpediente=4199" xr:uid="{B8524505-8C6E-E24C-986C-B891D6F1D6C1}"/>
    <hyperlink ref="D33" r:id="rId46" tooltip="Consultar Expediente 2025/041.SER.NGSP.UC" display="https://licitacion.uah.es/licitacion/fichaExpte.do?idExpediente=4152" xr:uid="{866CD8D0-81E3-1A47-AB53-FC5A9CAB955C}"/>
    <hyperlink ref="D27" r:id="rId47" tooltip="Consultar Expediente 2025/043.SER.ABR.MC" display="https://licitacion.uah.es/licitacion/fichaExpte.do?idExpediente=4155" xr:uid="{F07F4D19-CC05-CF4B-91B7-D04403386B9C}"/>
    <hyperlink ref="D34" r:id="rId48" tooltip="Consultar Expediente 2025/047.SER.NGSP.UC" display="https://licitacion.uah.es/licitacion/fichaExpte.do?idExpediente=4149" xr:uid="{F7592194-6F62-6848-B14A-19096BD7845B}"/>
    <hyperlink ref="D32" r:id="rId49" tooltip="Consultar Expediente 2025/044.PRI.SER.ABRSA.MC" display="https://licitacion.uah.es/licitacion/fichaExpte.do?idExpediente=4147" xr:uid="{EDE0FDA1-1F94-8A41-86E2-081C1381D0CC}"/>
    <hyperlink ref="D37" r:id="rId50" tooltip="Consultar Expediente 2025/038.SER.ABRSA.M" display="https://licitacion.uah.es/licitacion/fichaExpte.do?idExpediente=4124" xr:uid="{8BB444DE-BF35-B145-94B4-EE2A62886A94}"/>
    <hyperlink ref="D36" r:id="rId51" tooltip="Consultar Expediente 2025/039.SER.ABR.MC" display="https://licitacion.uah.es/licitacion/fichaExpte.do?idExpediente=4123" xr:uid="{5A2B10E3-E3D0-7344-B90B-82420A4A5879}"/>
    <hyperlink ref="D38" r:id="rId52" tooltip="Consultar Expediente 2025/032.SER.ABR.MC" display="https://licitacion.uah.es/licitacion/fichaExpte.do?idExpediente=4113" xr:uid="{2A905F6A-F5A7-A84D-9CB5-6EFBE8F17BCD}"/>
    <hyperlink ref="D42" r:id="rId53" tooltip="Consultar Expediente 2025/008.SER.NGSP.UC" display="https://licitacion.uah.es/licitacion/fichaExpte.do?idExpediente=4050" xr:uid="{FFC29B12-6F05-7647-B207-2ACAAE0825C3}"/>
    <hyperlink ref="D43" r:id="rId54" tooltip="Consultar Expediente 2025/035.PRI.SER.ABRS.MC" display="https://licitacion.uah.es/licitacion/fichaExpte.do?idExpediente=4094" xr:uid="{0C5D5D84-1CD7-A642-BBA5-7B23797B30C8}"/>
    <hyperlink ref="D51" r:id="rId55" tooltip="Consultar Expediente 2025/027.SER.NGSP.UC" display="https://licitacion.uah.es/licitacion/fichaExpte.do?idExpediente=4080" xr:uid="{2A89F401-D7BF-4441-9956-58185AEB4FF9}"/>
    <hyperlink ref="D44" r:id="rId56" tooltip="Consultar Expediente 2025/034.SER.ABR.MC" display="https://licitacion.uah.es/licitacion/fichaExpte.do?idExpediente=4085" xr:uid="{FAFDFA82-C1C6-8549-8167-974AE672048A}"/>
    <hyperlink ref="D41" r:id="rId57" tooltip="Consultar Expediente 2025/033.PRI.SER.ABR.MC" display="https://licitacion.uah.es/licitacion/fichaExpte.do?idExpediente=4079" xr:uid="{861B5B4B-F12C-DF42-B6F5-B517B2153A0A}"/>
    <hyperlink ref="D47" r:id="rId58" tooltip="Consultar Expediente 2025/031.PRI.SER.ABR.MC" display="https://licitacion.uah.es/licitacion/fichaExpte.do?idExpediente=4078" xr:uid="{9FBA571B-A6A1-2E47-A616-E7499F426D58}"/>
    <hyperlink ref="D54" r:id="rId59" tooltip="Consultar Expediente 2025/019.SER.NGSP.UC" display="https://licitacion.uah.es/licitacion/fichaExpte.do?idExpediente=4059" xr:uid="{304AF111-34F7-DA42-B227-318740AB1200}"/>
    <hyperlink ref="D49" r:id="rId60" tooltip="Consultar Expediente 2025/028.SER.ABRSA.M" display="https://licitacion.uah.es/licitacion/fichaExpte.do?idExpediente=4072" xr:uid="{E125DE32-1DB6-C14D-BA26-BD17D9E8435B}"/>
    <hyperlink ref="D50" r:id="rId61" tooltip="Consultar Expediente 2025/020.PRI.SER.ABR.MC" display="https://licitacion.uah.es/licitacion/fichaExpte.do?idExpediente=4055" xr:uid="{0F4D81D4-EFA5-8043-89C0-619239FF3557}"/>
    <hyperlink ref="D58" r:id="rId62" tooltip="Consultar Expediente 2025/016.SER.NGSP.UC" display="https://licitacion.uah.es/licitacion/fichaExpte.do?idExpediente=4035" xr:uid="{678BB82C-0925-B54E-9DE9-272EE2001D2C}"/>
    <hyperlink ref="D57" r:id="rId63" tooltip="Consultar Expediente 2025/017.SER.ABRSA.M" display="https://licitacion.uah.es/licitacion/fichaExpte.do?idExpediente=4034" xr:uid="{2A70D101-DC52-854F-9C0A-5BCB36E2FEE9}"/>
    <hyperlink ref="D60" r:id="rId64" tooltip="Consultar Expediente 2025/018.SER.ABR.MC" display="https://licitacion.uah.es/licitacion/fichaExpte.do?idExpediente=4031" xr:uid="{023D9B5D-5611-5149-9602-FEA9D2462ECF}"/>
    <hyperlink ref="D61" r:id="rId65" tooltip="Consultar Expediente 2025/014.PRI.SER.ABRSA.MC" display="https://licitacion.uah.es/licitacion/fichaExpte.do?idExpediente=4024" xr:uid="{F5F048A9-640F-A040-9845-0E312E25E60D}"/>
    <hyperlink ref="D64" r:id="rId66" tooltip="Consultar Expediente 2025/004.SER.NGSP.UC" display="https://licitacion.uah.es/licitacion/fichaExpte.do?idExpediente=4022" xr:uid="{DC04358B-7284-4D4A-A53A-10D93B14067A}"/>
    <hyperlink ref="D62" r:id="rId67" tooltip="Consultar Expediente 2025/012.SER.ABR.MC" display="https://licitacion.uah.es/licitacion/fichaExpte.do?idExpediente=4020" xr:uid="{7603F1B1-9C0C-2848-8F00-121DD8BE4E53}"/>
    <hyperlink ref="D65" r:id="rId68" tooltip="Consultar Expediente 2025/013.SER.ABR.MC" display="https://licitacion.uah.es/licitacion/fichaExpte.do?idExpediente=4019" xr:uid="{202E7778-36EE-C146-BC6F-341D6B95D630}"/>
    <hyperlink ref="D68" r:id="rId69" tooltip="Consultar Expediente 2025/010.SER.ABRSA.M" display="https://licitacion.uah.es/licitacion/fichaExpte.do?idExpediente=3997" xr:uid="{ACF99CEF-B74F-004C-968C-C3A126A48F52}"/>
    <hyperlink ref="D69" r:id="rId70" tooltip="Consultar Expediente 2025/009.SER.NGSP.UC" display="https://licitacion.uah.es/licitacion/fichaExpte.do?idExpediente=3996" xr:uid="{294D3E98-BACA-3C4B-96B3-07B2F151A458}"/>
    <hyperlink ref="D66" r:id="rId71" tooltip="Consultar Expediente 2024/087.SER.ABR.MC" display="https://licitacion.uah.es/licitacion/fichaExpte.do?idExpediente=3994" xr:uid="{C7D70CDE-E81C-FB4A-B4C2-275347043A43}"/>
    <hyperlink ref="D70" r:id="rId72" tooltip="Consultar Expediente 2025/006.SER.ABRSA.M" display="https://licitacion.uah.es/licitacion/fichaExpte.do?idExpediente=3992" xr:uid="{0FFEC53E-822C-8C45-BC93-41C8FE0CAB7D}"/>
    <hyperlink ref="D71" r:id="rId73" tooltip="Consultar Expediente 2025/003.SER.ABRSA.M" display="https://licitacion.uah.es/licitacion/fichaExpte.do?idExpediente=3991" xr:uid="{216FE04C-6AC7-C94B-B450-06266456E6DF}"/>
    <hyperlink ref="D72" r:id="rId74" tooltip="Consultar Expediente 2025/001.SER.ABRSA.MC" display="https://licitacion.uah.es/licitacion/fichaExpte.do?idExpediente=3986" xr:uid="{A40A0881-4EE6-9F4B-B620-CD49C66FD9D2}"/>
    <hyperlink ref="D73" r:id="rId75" tooltip="Consultar Expediente 2025/002.SER.ABR.MC" display="https://licitacion.uah.es/licitacion/fichaExpte.do?idExpediente=3984" xr:uid="{9D778E6A-DA7D-764E-9B63-4B97C143DA86}"/>
    <hyperlink ref="D83" r:id="rId76" tooltip="Consultar Expediente 2024/089.SER.ABRSA.M" display="https://licitacion.uah.es/licitacion/fichaExpte.do?idExpediente=3951" xr:uid="{1C1C7AA7-DF7E-9D4B-A41E-0067FCA6D1E6}"/>
    <hyperlink ref="D74" r:id="rId77" tooltip="Consultar Expediente 2024/068.PRI.SER.ABRS.MC" display="https://licitacion.uah.es/licitacion/fichaExpte.do?idExpediente=3949" xr:uid="{406C640F-AA47-1149-A048-1A4C683BC58A}"/>
    <hyperlink ref="D76" r:id="rId78" tooltip="Consultar Expediente 2024/088.SER.ABR.MC" display="https://licitacion.uah.es/licitacion/fichaExpte.do?idExpediente=3945" xr:uid="{C50567BA-AC0F-7D46-8681-24FAC86153D8}"/>
    <hyperlink ref="D84" r:id="rId79" tooltip="Consultar Expediente 2024/082.SER.ABRSA.M" display="https://licitacion.uah.es/licitacion/fichaExpte.do?idExpediente=3941" xr:uid="{67144711-5D5C-1241-9977-5B9BC512C844}"/>
    <hyperlink ref="D85" r:id="rId80" tooltip="Consultar Expediente 2024/084.SER.ABRSA.M" display="https://licitacion.uah.es/licitacion/fichaExpte.do?idExpediente=3940" xr:uid="{58288B2E-1F75-FA4B-B99E-D883D85DC013}"/>
    <hyperlink ref="D78" r:id="rId81" tooltip="Consultar Expediente 2024/085.SER.ABR.MC" display="https://licitacion.uah.es/licitacion/fichaExpte.do?idExpediente=3938" xr:uid="{DE96D46F-D6DE-774D-B84A-CA89055D6473}"/>
    <hyperlink ref="D79" r:id="rId82" tooltip="Consultar Expediente 2024/059.SER.ABR.MC" display="https://licitacion.uah.es/licitacion/fichaExpte.do?idExpediente=3929" xr:uid="{D89E0B1B-45E2-8349-ACE9-61F0065F479A}"/>
    <hyperlink ref="D80" r:id="rId83" tooltip="Consultar Expediente 2024/078.SER.ABR.MC" display="https://licitacion.uah.es/licitacion/fichaExpte.do?idExpediente=3909" xr:uid="{C10C0D33-B8C5-D846-97C6-7BEFCD319B05}"/>
    <hyperlink ref="D81" r:id="rId84" tooltip="Consultar Expediente 2024/075.SER.ABR.MC" display="https://licitacion.uah.es/licitacion/fichaExpte.do?idExpediente=3899" xr:uid="{36E9C291-F0EF-794F-91A2-FD5AB24429E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Contratos Licitados UAH 2025</dc:title>
  <dc:subject/>
  <dc:creator>Portal de Transparencia UAH</dc:creator>
  <cp:keywords/>
  <dc:description/>
  <cp:lastModifiedBy>Carral Pelayo Juan Antonio</cp:lastModifiedBy>
  <dcterms:created xsi:type="dcterms:W3CDTF">2025-01-03T19:03:39Z</dcterms:created>
  <dcterms:modified xsi:type="dcterms:W3CDTF">2026-02-24T15:24:22Z</dcterms:modified>
  <cp:category/>
</cp:coreProperties>
</file>